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9" activeTab="10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自治区本级项目绩效目标公开表" sheetId="10" r:id="rId10"/>
    <sheet name="表11 自治区对下转移支付项目绩效目标公开表" sheetId="11" r:id="rId11"/>
  </sheets>
  <definedNames>
    <definedName name="_xlnm.Print_Area" localSheetId="0">'表1 部门收支总体情况表'!$A$1:$D$34</definedName>
    <definedName name="_xlnm.Print_Area" localSheetId="3">'表4 财政拨款收支总体情况表'!$A$1:$D$34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<sst xmlns="http://schemas.openxmlformats.org/spreadsheetml/2006/main" count="684" uniqueCount="278">
  <si>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</si>
  <si>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</si>
  <si>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</si>
  <si>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</si>
  <si>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</si>
  <si>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</si>
  <si>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</si>
  <si>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</si>
  <si>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</si>
  <si>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</si>
  <si>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</si>
  <si>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</si>
  <si>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</si>
  <si>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</si>
  <si>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</si>
  <si>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</si>
  <si>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</si>
  <si>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</si>
  <si>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</si>
  <si>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</si>
  <si>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</si>
  <si>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</si>
  <si>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</si>
  <si>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</si>
  <si>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</si>
  <si>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</si>
  <si>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</si>
  <si>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</si>
  <si>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</si>
  <si>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</si>
  <si>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</si>
  <si>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</si>
  <si>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</si>
  <si>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</si>
  <si>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</si>
  <si>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</si>
  <si>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</si>
  <si>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</si>
  <si>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</si>
  <si>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</si>
  <si>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</si>
  <si>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</si>
  <si>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</si>
  <si>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</si>
  <si>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</si>
  <si>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</si>
  <si>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</si>
  <si>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</si>
  <si>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</si>
  <si>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</si>
  <si>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</si>
  <si>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</si>
  <si>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</si>
  <si>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</si>
  <si>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</si>
  <si>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</si>
  <si>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</si>
  <si>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</si>
  <si>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</si>
  <si>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</si>
  <si>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</si>
  <si>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</si>
  <si>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</si>
  <si>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</si>
  <si>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</si>
  <si>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</si>
  <si>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</si>
  <si>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120</t>
  </si>
  <si>
    <t>广西壮族自治区外事办公室</t>
  </si>
  <si>
    <t>120001</t>
  </si>
  <si>
    <t>120002</t>
  </si>
  <si>
    <t>广西壮族自治区外事办公室机关服务中心</t>
  </si>
  <si>
    <t>120003</t>
  </si>
  <si>
    <t>广西壮族自治区外事办公室翻译室</t>
  </si>
  <si>
    <t>120004</t>
  </si>
  <si>
    <t>广西壮族自治区对外友好协会</t>
  </si>
  <si>
    <t>120005</t>
  </si>
  <si>
    <t>广西壮族自治区因公电子护照制证中心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</si>
  <si>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</si>
  <si>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</si>
  <si>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</si>
  <si>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</si>
  <si>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</si>
  <si>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</si>
  <si>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</si>
  <si>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</si>
  <si>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</si>
  <si>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</si>
  <si>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</si>
  <si>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t>03</t>
  </si>
  <si>
    <t>01</t>
  </si>
  <si>
    <t>行政运行</t>
  </si>
  <si>
    <t>02</t>
  </si>
  <si>
    <t>一般行政管理事务</t>
  </si>
  <si>
    <t>208</t>
  </si>
  <si>
    <t>05</t>
  </si>
  <si>
    <t>行政单位离退休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</si>
  <si>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</si>
  <si>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</si>
  <si>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</si>
  <si>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</si>
  <si>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</si>
  <si>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</si>
  <si>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221</t>
  </si>
  <si>
    <t>住房公积金</t>
  </si>
  <si>
    <t>机关服务</t>
  </si>
  <si>
    <t>事业单位离退休</t>
  </si>
  <si>
    <t>事业单位医疗</t>
  </si>
  <si>
    <t>50</t>
  </si>
  <si>
    <t>事业运行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</si>
  <si>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</si>
  <si>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</si>
  <si>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</si>
  <si>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</si>
  <si>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</si>
  <si>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</si>
  <si>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</si>
  <si>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</si>
  <si>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</si>
  <si>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</si>
  <si>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</si>
  <si>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</si>
  <si>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</si>
  <si>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</si>
  <si>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</si>
  <si>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</si>
  <si>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</si>
  <si>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</si>
  <si>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</si>
  <si>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</si>
  <si>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</si>
  <si>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</si>
  <si>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</si>
  <si>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</si>
  <si>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</si>
  <si>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</si>
  <si>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</si>
  <si>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</si>
  <si>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</si>
  <si>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</si>
  <si>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</si>
  <si>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</si>
  <si>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</si>
  <si>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</si>
  <si>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</si>
  <si>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</si>
  <si>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</si>
  <si>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</si>
  <si>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</si>
  <si>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</si>
  <si>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</si>
  <si>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</si>
  <si>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</si>
  <si>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</si>
  <si>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</si>
  <si>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</si>
  <si>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</si>
  <si>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</si>
  <si>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</si>
  <si>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</si>
  <si>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</si>
  <si>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</si>
  <si>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</si>
  <si>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</si>
  <si>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奖金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</si>
  <si>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</si>
  <si>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</si>
  <si>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</si>
  <si>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</si>
  <si>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</si>
  <si>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</si>
  <si>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</si>
  <si>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</si>
  <si>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</si>
  <si>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</si>
  <si>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</si>
  <si>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302</t>
  </si>
  <si>
    <t>商品和服务支出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</si>
  <si>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</si>
  <si>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</si>
  <si>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</si>
  <si>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</si>
  <si>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</si>
  <si>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</si>
  <si>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</si>
  <si>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</si>
  <si>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</si>
  <si>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</si>
  <si>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</si>
  <si>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</si>
  <si>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</si>
  <si>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</si>
  <si>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</si>
  <si>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</si>
  <si>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</si>
  <si>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</si>
  <si>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</si>
  <si>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</si>
  <si>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</si>
  <si>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</si>
  <si>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</si>
  <si>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99</t>
  </si>
  <si>
    <t>其他商品和服务支出</t>
  </si>
  <si>
    <t>303</t>
  </si>
  <si>
    <t>对个人和家庭的补助</t>
  </si>
  <si>
    <t>离休费</t>
  </si>
  <si>
    <t>退休费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</si>
  <si>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</si>
  <si>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</si>
  <si>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</si>
  <si>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</si>
  <si>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</si>
  <si>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</si>
  <si>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</si>
  <si>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</si>
  <si>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</si>
  <si>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</si>
  <si>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公务用车购置费</t>
  </si>
  <si>
    <t>* *</t>
  </si>
  <si>
    <t>一般公共预算资金</t>
  </si>
  <si>
    <t>政府性基金预算支出情况表</t>
  </si>
  <si>
    <t>本年政府性基金预算支出</t>
  </si>
  <si>
    <t>本部门无此数据</t>
  </si>
  <si>
    <t>国有资本经营预算支出情况表</t>
  </si>
  <si>
    <t>本年国有资本经营预算支出</t>
  </si>
  <si>
    <t>自治区本级项目绩效目标公开表</t>
  </si>
  <si>
    <t>序号</t>
  </si>
  <si>
    <t>单位代码</t>
  </si>
  <si>
    <t>单位名称</t>
  </si>
  <si>
    <t>项目名称</t>
  </si>
  <si>
    <t>预算金额（万元）</t>
  </si>
  <si>
    <t>年度绩效目标</t>
  </si>
  <si>
    <t>自治区外事办公室</t>
  </si>
  <si>
    <t>外宾接待经费</t>
  </si>
  <si>
    <t>加强对外文化交流、经贸合作，贯彻落实大国外交政策，促进广西一带一路建设发展。</t>
  </si>
  <si>
    <t>信息化运行维护经费</t>
  </si>
  <si>
    <t>保障信息系统安全稳定运行，为业务开展提供支撑。</t>
  </si>
  <si>
    <t>广西国际友城进东博活动经费</t>
  </si>
  <si>
    <t>扩大东博会在RCEP和“一带一路”沿线国家影响力，服务东博会升级建设，助力我区高水平对外开放和高质量发展。</t>
  </si>
  <si>
    <t>第一书记驻村经费</t>
  </si>
  <si>
    <t>为第一书记驻村工作提供支出帮助。</t>
  </si>
  <si>
    <t>评审劳务费</t>
  </si>
  <si>
    <t>完成自治区翻译系列职称评审工作。</t>
  </si>
  <si>
    <t>完成2024年培训计划，提高外事干部的理论和业务水平。</t>
  </si>
  <si>
    <t>党工团妇活动经费</t>
  </si>
  <si>
    <t>组织党工团妇活动，提高成员之间的凝聚力，增进成员之间的感情。</t>
  </si>
  <si>
    <t>因公出国（境）费用</t>
  </si>
  <si>
    <t>完成出访任务，优化和拓宽对外工作局面。</t>
  </si>
  <si>
    <t>外事课题调研经费</t>
  </si>
  <si>
    <t>根据对外工作新形势需要加强政策研究，为自治区党委、政府决策做好参谋助手的角色，助力建设更为紧密的中国-东盟命运共同体，服务自治区高质量对外发展。</t>
  </si>
  <si>
    <t>信息网络及软件购置更新经费</t>
  </si>
  <si>
    <t>保障信息系统安全稳定运行，促进办公一体化，提高工作效率。</t>
  </si>
  <si>
    <t>自治区对下转移支付项目绩效目标公开表</t>
  </si>
  <si>
    <t>数量指标</t>
  </si>
  <si>
    <t>质量指标</t>
  </si>
  <si>
    <t>时效指标</t>
  </si>
  <si>
    <t>成本指标</t>
  </si>
  <si>
    <t>经济效益指标</t>
  </si>
  <si>
    <t>服务对象满意度指标</t>
  </si>
  <si>
    <t>定点帮扶项目补助资金</t>
  </si>
  <si>
    <t>帮助定点扶贫村巩固脱贫攻坚成果为主要任务的活动</t>
  </si>
  <si>
    <t>数量指标1：购买布荣村养殖牛的头数(＞15头)。
数量指标2：扶持定点扶贫村个数(＝2个)。
数量指标3：改造那荣村养鸡棚的面积(≥1000平方米)。</t>
  </si>
  <si>
    <t>质量指标1：项目完成率(＝100%)。
质量指标2：养鸡棚改造验收合格率(＝100%)。</t>
  </si>
  <si>
    <t>时效指标：资金投入时间和项目完成时间(2024年12月前)</t>
  </si>
  <si>
    <t>成本指标：扶持产业资金总投入(定点帮扶财政经费45万元)</t>
  </si>
  <si>
    <t>经济效益指标1：给布荣村农户带来稳定收入，受益农户有所增加(受益农户占全村的47%，比前一年提高4.4%)。
经济效益指标2：帮助那荣村村民提高创收(创收率比前一年提高4%)。</t>
  </si>
  <si>
    <t>满意度指标：定点扶贫村村民满意度(＞95%)</t>
  </si>
  <si>
    <r>
      <t>预算公开0</t>
    </r>
    <r>
      <rPr>
        <sz val="10"/>
        <color indexed="8"/>
        <rFont val="宋体"/>
        <family val="0"/>
      </rPr>
      <t>7表</t>
    </r>
  </si>
  <si>
    <t>预算公开01表</t>
  </si>
  <si>
    <t>预算公开03表</t>
  </si>
  <si>
    <t>预算公开04表</t>
  </si>
  <si>
    <t>预算公开05表</t>
  </si>
  <si>
    <t>预算公开06表</t>
  </si>
  <si>
    <r>
      <t>预算公开0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</si>
  <si>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r>
      <t>预算公开09</t>
    </r>
    <r>
      <rPr>
        <sz val="10"/>
        <color indexed="8"/>
        <rFont val="宋体"/>
        <family val="0"/>
      </rPr>
      <t>表</t>
    </r>
  </si>
  <si>
    <r>
      <t>预算公开10</t>
    </r>
    <r>
      <rPr>
        <sz val="10"/>
        <color indexed="8"/>
        <rFont val="宋体"/>
        <family val="0"/>
      </rPr>
      <t>表</t>
    </r>
  </si>
  <si>
    <r>
      <t>预算公开11</t>
    </r>
    <r>
      <rPr>
        <sz val="10"/>
        <color indexed="8"/>
        <rFont val="宋体"/>
        <family val="0"/>
      </rPr>
      <t>表</t>
    </r>
  </si>
  <si>
    <r>
      <t>预算公开0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</si>
</sst>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* #,##0.00_);_(* \(#,##0.00\);_(* &quot;-&quot;??_);_(@_)"/>
    <numFmt numFmtId="179" formatCode="_(\$* #,##0_);_(\$* \(#,##0\);_(\$* &quot;-&quot;_);_(@_)"/>
    <numFmt numFmtId="180" formatCode="#,##0.00;[Red]#,##0.0"/>
  </numFmts>
  <fonts count="53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color rgb="FF000000"/>
      <name val="宋体"/>
      <family val="0"/>
    </font>
    <font>
      <b/>
      <sz val="20"/>
      <name val="Calibri Light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9" fillId="0" borderId="10" xfId="0" applyNumberFormat="1" applyFont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180" fontId="4" fillId="0" borderId="11" xfId="0" applyNumberFormat="1" applyFont="1" applyBorder="1" applyAlignment="1" applyProtection="1">
      <alignment horizontal="right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180" fontId="4" fillId="0" borderId="11" xfId="0" applyNumberFormat="1" applyFont="1" applyBorder="1" applyAlignment="1" applyProtection="1">
      <alignment vertical="center"/>
      <protection locked="0"/>
    </xf>
    <xf numFmtId="49" fontId="4" fillId="0" borderId="11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180" fontId="4" fillId="0" borderId="11" xfId="0" applyNumberFormat="1" applyFont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80" fontId="4" fillId="33" borderId="11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zoomScalePageLayoutView="0" workbookViewId="0" topLeftCell="A1">
      <selection activeCell="C11" sqref="C11"/>
    </sheetView>
  </sheetViews>
  <sheetFormatPr defaultColWidth="9.140625" defaultRowHeight="12.75" customHeight="1"/>
  <cols>
    <col min="1" max="1" width="34.8515625" style="12" customWidth="1"/>
    <col min="2" max="2" width="24.140625" style="12" customWidth="1"/>
    <col min="3" max="3" width="36.421875" style="12" customWidth="1"/>
    <col min="4" max="4" width="23.140625" style="12" customWidth="1"/>
    <col min="5" max="36" width="9.140625" style="12" customWidth="1"/>
  </cols>
  <sheetData>
    <row r="1" s="12" customFormat="1" ht="15" customHeight="1">
      <c r="D1" s="16" t="s">
        <v>268</v>
      </c>
    </row>
    <row r="2" spans="1:4" s="12" customFormat="1" ht="25.5" customHeight="1">
      <c r="A2" s="42" t="s">
        <v>0</v>
      </c>
      <c r="B2" s="42"/>
      <c r="C2" s="42"/>
      <c r="D2" s="42"/>
    </row>
    <row r="3" spans="1:4" s="12" customFormat="1" ht="15" customHeight="1">
      <c r="A3" s="29"/>
      <c r="B3" s="29"/>
      <c r="C3" s="29"/>
      <c r="D3" s="16" t="s">
        <v>1</v>
      </c>
    </row>
    <row r="4" spans="1:4" s="12" customFormat="1" ht="16.5" customHeight="1">
      <c r="A4" s="43" t="s">
        <v>2</v>
      </c>
      <c r="B4" s="43"/>
      <c r="C4" s="44" t="s">
        <v>3</v>
      </c>
      <c r="D4" s="45"/>
    </row>
    <row r="5" spans="1:4" s="12" customFormat="1" ht="16.5" customHeight="1">
      <c r="A5" s="14" t="s">
        <v>4</v>
      </c>
      <c r="B5" s="14" t="s">
        <v>5</v>
      </c>
      <c r="C5" s="14" t="s">
        <v>6</v>
      </c>
      <c r="D5" s="14" t="s">
        <v>5</v>
      </c>
    </row>
    <row r="6" spans="1:4" s="12" customFormat="1" ht="16.5" customHeight="1">
      <c r="A6" s="21" t="s">
        <v>7</v>
      </c>
      <c r="B6" s="37">
        <v>3851.63</v>
      </c>
      <c r="C6" s="21" t="s">
        <v>8</v>
      </c>
      <c r="D6" s="25">
        <v>3100.8</v>
      </c>
    </row>
    <row r="7" spans="1:4" s="12" customFormat="1" ht="16.5" customHeight="1">
      <c r="A7" s="21" t="s">
        <v>9</v>
      </c>
      <c r="B7" s="25"/>
      <c r="C7" s="21" t="s">
        <v>10</v>
      </c>
      <c r="D7" s="25"/>
    </row>
    <row r="8" spans="1:4" s="12" customFormat="1" ht="16.5" customHeight="1">
      <c r="A8" s="21" t="s">
        <v>11</v>
      </c>
      <c r="B8" s="30">
        <v>3851.63</v>
      </c>
      <c r="C8" s="21" t="s">
        <v>12</v>
      </c>
      <c r="D8" s="25"/>
    </row>
    <row r="9" spans="1:4" s="12" customFormat="1" ht="16.5" customHeight="1">
      <c r="A9" s="38" t="s">
        <v>13</v>
      </c>
      <c r="B9" s="25"/>
      <c r="C9" s="21" t="s">
        <v>14</v>
      </c>
      <c r="D9" s="25"/>
    </row>
    <row r="10" spans="1:4" s="12" customFormat="1" ht="16.5" customHeight="1">
      <c r="A10" s="21" t="s">
        <v>15</v>
      </c>
      <c r="B10" s="25"/>
      <c r="C10" s="21" t="s">
        <v>16</v>
      </c>
      <c r="D10" s="25"/>
    </row>
    <row r="11" spans="1:4" s="12" customFormat="1" ht="16.5" customHeight="1">
      <c r="A11" s="21" t="s">
        <v>9</v>
      </c>
      <c r="B11" s="22"/>
      <c r="C11" s="21" t="s">
        <v>17</v>
      </c>
      <c r="D11" s="25"/>
    </row>
    <row r="12" spans="1:4" s="12" customFormat="1" ht="16.5" customHeight="1">
      <c r="A12" s="21" t="s">
        <v>11</v>
      </c>
      <c r="B12" s="25"/>
      <c r="C12" s="21" t="s">
        <v>18</v>
      </c>
      <c r="D12" s="25"/>
    </row>
    <row r="13" spans="1:4" s="12" customFormat="1" ht="16.5" customHeight="1">
      <c r="A13" s="18" t="s">
        <v>19</v>
      </c>
      <c r="B13" s="25"/>
      <c r="C13" s="21" t="s">
        <v>20</v>
      </c>
      <c r="D13" s="25">
        <v>485.49</v>
      </c>
    </row>
    <row r="14" spans="1:4" s="12" customFormat="1" ht="16.5" customHeight="1">
      <c r="A14" s="21" t="s">
        <v>21</v>
      </c>
      <c r="B14" s="25"/>
      <c r="C14" s="21" t="s">
        <v>22</v>
      </c>
      <c r="D14" s="25">
        <v>101.21</v>
      </c>
    </row>
    <row r="15" spans="1:4" s="12" customFormat="1" ht="16.5" customHeight="1">
      <c r="A15" s="21" t="s">
        <v>9</v>
      </c>
      <c r="B15" s="25"/>
      <c r="C15" s="21" t="s">
        <v>23</v>
      </c>
      <c r="D15" s="25"/>
    </row>
    <row r="16" spans="1:4" s="12" customFormat="1" ht="16.5" customHeight="1">
      <c r="A16" s="21" t="s">
        <v>11</v>
      </c>
      <c r="B16" s="25"/>
      <c r="C16" s="21" t="s">
        <v>24</v>
      </c>
      <c r="D16" s="25"/>
    </row>
    <row r="17" spans="1:4" s="12" customFormat="1" ht="16.5" customHeight="1">
      <c r="A17" s="21" t="s">
        <v>25</v>
      </c>
      <c r="B17" s="25"/>
      <c r="C17" s="21" t="s">
        <v>26</v>
      </c>
      <c r="D17" s="25"/>
    </row>
    <row r="18" spans="1:4" s="12" customFormat="1" ht="16.5" customHeight="1">
      <c r="A18" s="21" t="s">
        <v>27</v>
      </c>
      <c r="B18" s="25"/>
      <c r="C18" s="21" t="s">
        <v>28</v>
      </c>
      <c r="D18" s="25"/>
    </row>
    <row r="19" spans="1:4" s="12" customFormat="1" ht="16.5" customHeight="1">
      <c r="A19" s="21" t="s">
        <v>29</v>
      </c>
      <c r="B19" s="25"/>
      <c r="C19" s="21" t="s">
        <v>30</v>
      </c>
      <c r="D19" s="25"/>
    </row>
    <row r="20" spans="1:4" s="12" customFormat="1" ht="16.5" customHeight="1">
      <c r="A20" s="21" t="s">
        <v>31</v>
      </c>
      <c r="B20" s="25"/>
      <c r="C20" s="21" t="s">
        <v>32</v>
      </c>
      <c r="D20" s="25"/>
    </row>
    <row r="21" spans="1:4" s="12" customFormat="1" ht="16.5" customHeight="1">
      <c r="A21" s="21" t="s">
        <v>33</v>
      </c>
      <c r="B21" s="25"/>
      <c r="C21" s="21" t="s">
        <v>34</v>
      </c>
      <c r="D21" s="25"/>
    </row>
    <row r="22" spans="1:4" s="12" customFormat="1" ht="16.5" customHeight="1">
      <c r="A22" s="21" t="s">
        <v>35</v>
      </c>
      <c r="B22" s="25"/>
      <c r="C22" s="21" t="s">
        <v>36</v>
      </c>
      <c r="D22" s="25"/>
    </row>
    <row r="23" spans="1:4" s="12" customFormat="1" ht="16.5" customHeight="1">
      <c r="A23" s="21"/>
      <c r="B23" s="39"/>
      <c r="C23" s="21" t="s">
        <v>37</v>
      </c>
      <c r="D23" s="25"/>
    </row>
    <row r="24" spans="1:4" s="12" customFormat="1" ht="16.5" customHeight="1">
      <c r="A24" s="21"/>
      <c r="B24" s="39"/>
      <c r="C24" s="21" t="s">
        <v>38</v>
      </c>
      <c r="D24" s="25">
        <v>164.13</v>
      </c>
    </row>
    <row r="25" spans="1:4" s="12" customFormat="1" ht="16.5" customHeight="1">
      <c r="A25" s="21"/>
      <c r="B25" s="25"/>
      <c r="C25" s="21" t="s">
        <v>39</v>
      </c>
      <c r="D25" s="25"/>
    </row>
    <row r="26" spans="1:4" s="12" customFormat="1" ht="16.5" customHeight="1">
      <c r="A26" s="21"/>
      <c r="B26" s="25"/>
      <c r="C26" s="21" t="s">
        <v>40</v>
      </c>
      <c r="D26" s="25"/>
    </row>
    <row r="27" spans="1:4" s="12" customFormat="1" ht="16.5" customHeight="1">
      <c r="A27" s="21"/>
      <c r="B27" s="25"/>
      <c r="C27" s="21" t="s">
        <v>41</v>
      </c>
      <c r="D27" s="25"/>
    </row>
    <row r="28" spans="1:4" s="12" customFormat="1" ht="16.5" customHeight="1">
      <c r="A28" s="21"/>
      <c r="B28" s="25"/>
      <c r="C28" s="21" t="s">
        <v>42</v>
      </c>
      <c r="D28" s="25"/>
    </row>
    <row r="29" spans="1:4" s="12" customFormat="1" ht="16.5" customHeight="1">
      <c r="A29" s="21"/>
      <c r="B29" s="25"/>
      <c r="C29" s="21" t="s">
        <v>43</v>
      </c>
      <c r="D29" s="25"/>
    </row>
    <row r="30" spans="1:4" s="12" customFormat="1" ht="16.5" customHeight="1">
      <c r="A30" s="21"/>
      <c r="B30" s="25"/>
      <c r="C30" s="21" t="s">
        <v>44</v>
      </c>
      <c r="D30" s="25"/>
    </row>
    <row r="31" spans="1:4" s="12" customFormat="1" ht="16.5" customHeight="1">
      <c r="A31" s="21"/>
      <c r="B31" s="25"/>
      <c r="C31" s="21" t="s">
        <v>45</v>
      </c>
      <c r="D31" s="25"/>
    </row>
    <row r="32" spans="1:4" s="12" customFormat="1" ht="16.5" customHeight="1">
      <c r="A32" s="14" t="s">
        <v>46</v>
      </c>
      <c r="B32" s="25">
        <f>B6</f>
        <v>3851.63</v>
      </c>
      <c r="C32" s="14" t="s">
        <v>47</v>
      </c>
      <c r="D32" s="25">
        <f>D6+D13+D14+D24</f>
        <v>3851.63</v>
      </c>
    </row>
    <row r="33" spans="1:4" s="12" customFormat="1" ht="16.5" customHeight="1">
      <c r="A33" s="21" t="s">
        <v>48</v>
      </c>
      <c r="B33" s="25"/>
      <c r="C33" s="21" t="s">
        <v>49</v>
      </c>
      <c r="D33" s="25"/>
    </row>
    <row r="34" spans="1:34" s="12" customFormat="1" ht="16.5" customHeight="1">
      <c r="A34" s="14" t="s">
        <v>50</v>
      </c>
      <c r="B34" s="25">
        <f>B32</f>
        <v>3851.63</v>
      </c>
      <c r="C34" s="14" t="s">
        <v>51</v>
      </c>
      <c r="D34" s="25">
        <f>D32</f>
        <v>3851.63</v>
      </c>
      <c r="E34" s="40"/>
      <c r="F34" s="40"/>
      <c r="G34" s="40"/>
      <c r="H34" s="40"/>
      <c r="I34" s="40"/>
      <c r="J34" s="40"/>
      <c r="K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F34" s="40"/>
      <c r="AG34" s="40"/>
      <c r="AH34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7.00390625" style="0" customWidth="1"/>
    <col min="2" max="2" width="11.00390625" style="0" customWidth="1"/>
    <col min="3" max="3" width="19.57421875" style="0" customWidth="1"/>
    <col min="4" max="4" width="26.57421875" style="0" customWidth="1"/>
    <col min="5" max="5" width="15.7109375" style="0" customWidth="1"/>
    <col min="6" max="6" width="60.28125" style="0" customWidth="1"/>
  </cols>
  <sheetData>
    <row r="1" ht="12.75">
      <c r="F1" s="59" t="s">
        <v>275</v>
      </c>
    </row>
    <row r="2" spans="1:6" ht="40.5" customHeight="1">
      <c r="A2" s="55" t="s">
        <v>225</v>
      </c>
      <c r="B2" s="55"/>
      <c r="C2" s="55"/>
      <c r="D2" s="55"/>
      <c r="E2" s="55"/>
      <c r="F2" s="55"/>
    </row>
    <row r="3" spans="1:6" ht="36.75" customHeight="1">
      <c r="A3" s="5" t="s">
        <v>226</v>
      </c>
      <c r="B3" s="1" t="s">
        <v>227</v>
      </c>
      <c r="C3" s="1" t="s">
        <v>228</v>
      </c>
      <c r="D3" s="1" t="s">
        <v>229</v>
      </c>
      <c r="E3" s="1" t="s">
        <v>230</v>
      </c>
      <c r="F3" s="1" t="s">
        <v>231</v>
      </c>
    </row>
    <row r="4" spans="1:6" ht="42.75" customHeight="1">
      <c r="A4" s="6">
        <v>1</v>
      </c>
      <c r="B4" s="6">
        <v>120001</v>
      </c>
      <c r="C4" s="7" t="s">
        <v>232</v>
      </c>
      <c r="D4" s="8" t="s">
        <v>233</v>
      </c>
      <c r="E4" s="10">
        <v>225</v>
      </c>
      <c r="F4" s="4" t="s">
        <v>234</v>
      </c>
    </row>
    <row r="5" spans="1:6" ht="42.75" customHeight="1">
      <c r="A5" s="6">
        <v>2</v>
      </c>
      <c r="B5" s="6">
        <v>120001</v>
      </c>
      <c r="C5" s="7" t="s">
        <v>232</v>
      </c>
      <c r="D5" s="8" t="s">
        <v>235</v>
      </c>
      <c r="E5" s="10">
        <v>126</v>
      </c>
      <c r="F5" s="4" t="s">
        <v>236</v>
      </c>
    </row>
    <row r="6" spans="1:6" ht="42.75" customHeight="1">
      <c r="A6" s="6">
        <v>3</v>
      </c>
      <c r="B6" s="6">
        <v>120001</v>
      </c>
      <c r="C6" s="7" t="s">
        <v>232</v>
      </c>
      <c r="D6" s="8" t="s">
        <v>237</v>
      </c>
      <c r="E6" s="10">
        <v>80</v>
      </c>
      <c r="F6" s="4" t="s">
        <v>238</v>
      </c>
    </row>
    <row r="7" spans="1:6" ht="42.75" customHeight="1">
      <c r="A7" s="6">
        <v>4</v>
      </c>
      <c r="B7" s="6">
        <v>120001</v>
      </c>
      <c r="C7" s="7" t="s">
        <v>232</v>
      </c>
      <c r="D7" s="8" t="s">
        <v>239</v>
      </c>
      <c r="E7" s="10">
        <v>3</v>
      </c>
      <c r="F7" s="4" t="s">
        <v>240</v>
      </c>
    </row>
    <row r="8" spans="1:6" ht="42.75" customHeight="1">
      <c r="A8" s="6">
        <v>5</v>
      </c>
      <c r="B8" s="6">
        <v>120001</v>
      </c>
      <c r="C8" s="7" t="s">
        <v>232</v>
      </c>
      <c r="D8" s="8" t="s">
        <v>241</v>
      </c>
      <c r="E8" s="10">
        <v>2</v>
      </c>
      <c r="F8" s="4" t="s">
        <v>242</v>
      </c>
    </row>
    <row r="9" spans="1:6" ht="42.75" customHeight="1">
      <c r="A9" s="6">
        <v>6</v>
      </c>
      <c r="B9" s="6">
        <v>120001</v>
      </c>
      <c r="C9" s="7" t="s">
        <v>232</v>
      </c>
      <c r="D9" s="8" t="s">
        <v>188</v>
      </c>
      <c r="E9" s="10">
        <v>32</v>
      </c>
      <c r="F9" s="4" t="s">
        <v>243</v>
      </c>
    </row>
    <row r="10" spans="1:6" ht="42.75" customHeight="1">
      <c r="A10" s="6">
        <v>7</v>
      </c>
      <c r="B10" s="6">
        <v>120001</v>
      </c>
      <c r="C10" s="7" t="s">
        <v>232</v>
      </c>
      <c r="D10" s="8" t="s">
        <v>244</v>
      </c>
      <c r="E10" s="11">
        <v>3</v>
      </c>
      <c r="F10" s="4" t="s">
        <v>245</v>
      </c>
    </row>
    <row r="11" spans="1:6" ht="42.75" customHeight="1">
      <c r="A11" s="6">
        <v>8</v>
      </c>
      <c r="B11" s="6">
        <v>120001</v>
      </c>
      <c r="C11" s="7" t="s">
        <v>232</v>
      </c>
      <c r="D11" s="8" t="s">
        <v>246</v>
      </c>
      <c r="E11" s="11">
        <v>71.44</v>
      </c>
      <c r="F11" s="4" t="s">
        <v>247</v>
      </c>
    </row>
    <row r="12" spans="1:6" ht="42.75" customHeight="1">
      <c r="A12" s="6">
        <v>9</v>
      </c>
      <c r="B12" s="6">
        <v>120001</v>
      </c>
      <c r="C12" s="7" t="s">
        <v>232</v>
      </c>
      <c r="D12" s="8" t="s">
        <v>248</v>
      </c>
      <c r="E12" s="10">
        <v>20</v>
      </c>
      <c r="F12" s="4" t="s">
        <v>249</v>
      </c>
    </row>
    <row r="13" spans="1:6" ht="42.75" customHeight="1">
      <c r="A13" s="6">
        <v>10</v>
      </c>
      <c r="B13" s="6">
        <v>120001</v>
      </c>
      <c r="C13" s="7" t="s">
        <v>232</v>
      </c>
      <c r="D13" s="8" t="s">
        <v>250</v>
      </c>
      <c r="E13" s="10">
        <v>49.56</v>
      </c>
      <c r="F13" s="4" t="s">
        <v>251</v>
      </c>
    </row>
    <row r="14" spans="1:6" ht="12.75">
      <c r="A14" s="9"/>
      <c r="B14" s="9"/>
      <c r="C14" s="9"/>
      <c r="D14" s="9"/>
      <c r="E14" s="9"/>
      <c r="F14" s="9"/>
    </row>
    <row r="15" spans="1:6" ht="12.75">
      <c r="A15" s="9"/>
      <c r="B15" s="9"/>
      <c r="C15" s="9"/>
      <c r="D15" s="9"/>
      <c r="E15" s="9"/>
      <c r="F15" s="9"/>
    </row>
    <row r="16" spans="1:6" ht="12.75">
      <c r="A16" s="9"/>
      <c r="B16" s="9"/>
      <c r="C16" s="9"/>
      <c r="D16" s="9"/>
      <c r="E16" s="9"/>
      <c r="F16" s="9"/>
    </row>
    <row r="17" spans="1:6" ht="12.75">
      <c r="A17" s="9"/>
      <c r="B17" s="9"/>
      <c r="C17" s="9"/>
      <c r="D17" s="9"/>
      <c r="E17" s="9"/>
      <c r="F17" s="9"/>
    </row>
    <row r="18" spans="1:6" ht="12.75">
      <c r="A18" s="9"/>
      <c r="B18" s="9"/>
      <c r="C18" s="9"/>
      <c r="D18" s="9"/>
      <c r="E18" s="9"/>
      <c r="F18" s="9"/>
    </row>
    <row r="19" spans="1:6" ht="12.75">
      <c r="A19" s="9"/>
      <c r="B19" s="9"/>
      <c r="C19" s="9"/>
      <c r="D19" s="9"/>
      <c r="E19" s="9"/>
      <c r="F19" s="9"/>
    </row>
    <row r="20" spans="1:6" ht="12.75">
      <c r="A20" s="9"/>
      <c r="B20" s="9"/>
      <c r="C20" s="9"/>
      <c r="D20" s="9"/>
      <c r="E20" s="9"/>
      <c r="F20" s="9"/>
    </row>
  </sheetData>
  <sheetProtection/>
  <mergeCells count="1">
    <mergeCell ref="A2:F2"/>
  </mergeCells>
  <printOptions/>
  <pageMargins left="0.39305555555555555" right="0.3541666666666667" top="0.75" bottom="0.75" header="0.3" footer="0.3"/>
  <pageSetup fitToHeight="1" fitToWidth="1" orientation="portrait" paperSize="9" scale="7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5.7109375" style="0" customWidth="1"/>
    <col min="2" max="2" width="21.140625" style="0" customWidth="1"/>
    <col min="3" max="3" width="43.00390625" style="0" customWidth="1"/>
    <col min="4" max="4" width="24.421875" style="0" customWidth="1"/>
    <col min="5" max="5" width="15.57421875" style="0" customWidth="1"/>
    <col min="6" max="6" width="17.00390625" style="0" customWidth="1"/>
    <col min="7" max="7" width="29.00390625" style="0" customWidth="1"/>
    <col min="8" max="8" width="20.421875" style="0" customWidth="1"/>
  </cols>
  <sheetData>
    <row r="1" ht="12.75">
      <c r="H1" s="59" t="s">
        <v>276</v>
      </c>
    </row>
    <row r="2" spans="1:6" ht="39" customHeight="1">
      <c r="A2" s="56" t="s">
        <v>252</v>
      </c>
      <c r="B2" s="56"/>
      <c r="C2" s="56"/>
      <c r="D2" s="56"/>
      <c r="E2" s="56"/>
      <c r="F2" s="56"/>
    </row>
    <row r="3" spans="1:8" ht="12.75" customHeight="1">
      <c r="A3" s="57" t="s">
        <v>229</v>
      </c>
      <c r="B3" s="57" t="s">
        <v>231</v>
      </c>
      <c r="C3" s="46" t="s">
        <v>253</v>
      </c>
      <c r="D3" s="46" t="s">
        <v>254</v>
      </c>
      <c r="E3" s="46" t="s">
        <v>255</v>
      </c>
      <c r="F3" s="46" t="s">
        <v>256</v>
      </c>
      <c r="G3" s="46" t="s">
        <v>257</v>
      </c>
      <c r="H3" s="46" t="s">
        <v>258</v>
      </c>
    </row>
    <row r="4" spans="1:8" ht="39" customHeight="1">
      <c r="A4" s="57"/>
      <c r="B4" s="57"/>
      <c r="C4" s="46"/>
      <c r="D4" s="46"/>
      <c r="E4" s="46"/>
      <c r="F4" s="46"/>
      <c r="G4" s="46"/>
      <c r="H4" s="46"/>
    </row>
    <row r="5" spans="1:8" ht="56.25">
      <c r="A5" s="3" t="s">
        <v>259</v>
      </c>
      <c r="B5" s="4" t="s">
        <v>260</v>
      </c>
      <c r="C5" s="4" t="s">
        <v>261</v>
      </c>
      <c r="D5" s="4" t="s">
        <v>262</v>
      </c>
      <c r="E5" s="4" t="s">
        <v>263</v>
      </c>
      <c r="F5" s="4" t="s">
        <v>264</v>
      </c>
      <c r="G5" s="4" t="s">
        <v>265</v>
      </c>
      <c r="H5" s="4" t="s">
        <v>266</v>
      </c>
    </row>
  </sheetData>
  <sheetProtection sheet="1" objects="1" scenarios="1"/>
  <mergeCells count="9">
    <mergeCell ref="G3:G4"/>
    <mergeCell ref="H3:H4"/>
    <mergeCell ref="A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showGridLines="0" zoomScalePageLayoutView="0" workbookViewId="0" topLeftCell="C1">
      <selection activeCell="M7" sqref="M7"/>
    </sheetView>
  </sheetViews>
  <sheetFormatPr defaultColWidth="9.140625" defaultRowHeight="12.75" customHeight="1"/>
  <cols>
    <col min="1" max="1" width="10.140625" style="12" customWidth="1"/>
    <col min="2" max="2" width="25.140625" style="12" customWidth="1"/>
    <col min="3" max="3" width="15.421875" style="12" customWidth="1"/>
    <col min="4" max="4" width="15.57421875" style="12" customWidth="1"/>
    <col min="5" max="5" width="14.8515625" style="12" customWidth="1"/>
    <col min="6" max="6" width="10.7109375" style="12" customWidth="1"/>
    <col min="7" max="7" width="10.00390625" style="12" customWidth="1"/>
    <col min="8" max="8" width="14.140625" style="12" customWidth="1"/>
    <col min="9" max="9" width="14.57421875" style="12" customWidth="1"/>
    <col min="10" max="10" width="11.140625" style="12" customWidth="1"/>
    <col min="11" max="11" width="7.00390625" style="12" customWidth="1"/>
    <col min="12" max="12" width="9.140625" style="12" customWidth="1"/>
    <col min="13" max="13" width="8.28125" style="12" customWidth="1"/>
    <col min="14" max="14" width="11.7109375" style="12" customWidth="1"/>
    <col min="15" max="15" width="11.8515625" style="12" customWidth="1"/>
    <col min="16" max="16" width="9.140625" style="12" customWidth="1"/>
  </cols>
  <sheetData>
    <row r="1" spans="1:15" s="12" customFormat="1" ht="1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59" t="s">
        <v>277</v>
      </c>
    </row>
    <row r="2" spans="1:15" s="12" customFormat="1" ht="25.5" customHeight="1">
      <c r="A2" s="42" t="s">
        <v>52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12" customFormat="1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6"/>
      <c r="O3" s="16" t="s">
        <v>53</v>
      </c>
    </row>
    <row r="4" spans="1:15" s="12" customFormat="1" ht="17.25" customHeight="1">
      <c r="A4" s="46" t="s">
        <v>54</v>
      </c>
      <c r="B4" s="46" t="s">
        <v>55</v>
      </c>
      <c r="C4" s="46" t="s">
        <v>56</v>
      </c>
      <c r="D4" s="46" t="s">
        <v>57</v>
      </c>
      <c r="E4" s="46"/>
      <c r="F4" s="46"/>
      <c r="G4" s="46"/>
      <c r="H4" s="46"/>
      <c r="I4" s="46"/>
      <c r="J4" s="46" t="s">
        <v>58</v>
      </c>
      <c r="K4" s="46"/>
      <c r="L4" s="46"/>
      <c r="M4" s="46"/>
      <c r="N4" s="46"/>
      <c r="O4" s="46"/>
    </row>
    <row r="5" spans="1:15" s="12" customFormat="1" ht="35.25" customHeight="1">
      <c r="A5" s="46"/>
      <c r="B5" s="46"/>
      <c r="C5" s="46"/>
      <c r="D5" s="2" t="s">
        <v>59</v>
      </c>
      <c r="E5" s="2" t="s">
        <v>60</v>
      </c>
      <c r="F5" s="2" t="s">
        <v>61</v>
      </c>
      <c r="G5" s="2" t="s">
        <v>62</v>
      </c>
      <c r="H5" s="2" t="s">
        <v>63</v>
      </c>
      <c r="I5" s="2" t="s">
        <v>64</v>
      </c>
      <c r="J5" s="2" t="s">
        <v>59</v>
      </c>
      <c r="K5" s="2" t="s">
        <v>60</v>
      </c>
      <c r="L5" s="2" t="s">
        <v>61</v>
      </c>
      <c r="M5" s="2" t="s">
        <v>62</v>
      </c>
      <c r="N5" s="2" t="s">
        <v>63</v>
      </c>
      <c r="O5" s="2" t="s">
        <v>64</v>
      </c>
    </row>
    <row r="6" spans="1:15" s="12" customFormat="1" ht="18.75" customHeight="1">
      <c r="A6" s="2" t="s">
        <v>65</v>
      </c>
      <c r="B6" s="2" t="s">
        <v>65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</row>
    <row r="7" spans="1:15" s="12" customFormat="1" ht="28.5" customHeight="1">
      <c r="A7" s="33" t="s">
        <v>66</v>
      </c>
      <c r="B7" s="33" t="s">
        <v>56</v>
      </c>
      <c r="C7" s="34">
        <f>D7</f>
        <v>3851.63</v>
      </c>
      <c r="D7" s="34">
        <f>E7</f>
        <v>3851.63</v>
      </c>
      <c r="E7" s="34">
        <f>E8</f>
        <v>3851.63</v>
      </c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s="12" customFormat="1" ht="28.5" customHeight="1">
      <c r="A8" s="33" t="s">
        <v>67</v>
      </c>
      <c r="B8" s="33" t="s">
        <v>68</v>
      </c>
      <c r="C8" s="34">
        <f aca="true" t="shared" si="0" ref="C8:C13">D8</f>
        <v>3851.63</v>
      </c>
      <c r="D8" s="34">
        <f aca="true" t="shared" si="1" ref="D8:D13">E8</f>
        <v>3851.63</v>
      </c>
      <c r="E8" s="34">
        <v>3851.63</v>
      </c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s="12" customFormat="1" ht="28.5" customHeight="1">
      <c r="A9" s="33" t="s">
        <v>69</v>
      </c>
      <c r="B9" s="33" t="s">
        <v>68</v>
      </c>
      <c r="C9" s="34">
        <f t="shared" si="0"/>
        <v>3328</v>
      </c>
      <c r="D9" s="34">
        <f t="shared" si="1"/>
        <v>3328</v>
      </c>
      <c r="E9" s="36">
        <v>3328</v>
      </c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s="12" customFormat="1" ht="28.5" customHeight="1">
      <c r="A10" s="33" t="s">
        <v>70</v>
      </c>
      <c r="B10" s="33" t="s">
        <v>71</v>
      </c>
      <c r="C10" s="34">
        <f t="shared" si="0"/>
        <v>155.35</v>
      </c>
      <c r="D10" s="34">
        <f t="shared" si="1"/>
        <v>155.35</v>
      </c>
      <c r="E10" s="34">
        <v>155.35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s="12" customFormat="1" ht="28.5" customHeight="1">
      <c r="A11" s="33" t="s">
        <v>72</v>
      </c>
      <c r="B11" s="33" t="s">
        <v>73</v>
      </c>
      <c r="C11" s="34">
        <f t="shared" si="0"/>
        <v>180.79</v>
      </c>
      <c r="D11" s="34">
        <f t="shared" si="1"/>
        <v>180.79</v>
      </c>
      <c r="E11" s="34">
        <v>180.79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s="12" customFormat="1" ht="28.5" customHeight="1">
      <c r="A12" s="33" t="s">
        <v>74</v>
      </c>
      <c r="B12" s="33" t="s">
        <v>75</v>
      </c>
      <c r="C12" s="34">
        <f t="shared" si="0"/>
        <v>83.51</v>
      </c>
      <c r="D12" s="34">
        <f t="shared" si="1"/>
        <v>83.51</v>
      </c>
      <c r="E12" s="34">
        <v>83.51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12" customFormat="1" ht="28.5" customHeight="1">
      <c r="A13" s="33" t="s">
        <v>76</v>
      </c>
      <c r="B13" s="33" t="s">
        <v>77</v>
      </c>
      <c r="C13" s="34">
        <f t="shared" si="0"/>
        <v>103.97</v>
      </c>
      <c r="D13" s="34">
        <f t="shared" si="1"/>
        <v>103.97</v>
      </c>
      <c r="E13" s="34">
        <v>103.97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="12" customFormat="1" ht="15" customHeight="1">
      <c r="B14" s="35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K1" sqref="K1"/>
    </sheetView>
  </sheetViews>
  <sheetFormatPr defaultColWidth="9.140625" defaultRowHeight="12.75" customHeight="1"/>
  <cols>
    <col min="1" max="1" width="5.140625" style="12" customWidth="1"/>
    <col min="2" max="2" width="6.8515625" style="12" customWidth="1"/>
    <col min="3" max="3" width="6.140625" style="12" customWidth="1"/>
    <col min="4" max="4" width="12.421875" style="12" customWidth="1"/>
    <col min="5" max="5" width="32.57421875" style="12" customWidth="1"/>
    <col min="6" max="6" width="17.8515625" style="12" customWidth="1"/>
    <col min="7" max="7" width="19.421875" style="12" customWidth="1"/>
    <col min="8" max="8" width="20.57421875" style="12" customWidth="1"/>
    <col min="9" max="9" width="15.7109375" style="12" customWidth="1"/>
    <col min="10" max="11" width="12.8515625" style="12" customWidth="1"/>
    <col min="12" max="20" width="9.140625" style="12" customWidth="1"/>
  </cols>
  <sheetData>
    <row r="1" spans="1:11" s="12" customFormat="1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58" t="s">
        <v>269</v>
      </c>
    </row>
    <row r="2" spans="1:11" s="12" customFormat="1" ht="28.5" customHeight="1">
      <c r="A2" s="42" t="s">
        <v>78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11" s="12" customFormat="1" ht="15">
      <c r="B3" s="18"/>
      <c r="C3" s="18"/>
      <c r="D3" s="18"/>
      <c r="E3" s="18"/>
      <c r="F3" s="18"/>
      <c r="G3" s="18"/>
      <c r="H3" s="18"/>
      <c r="I3" s="18"/>
      <c r="J3" s="18"/>
      <c r="K3" s="16" t="s">
        <v>53</v>
      </c>
    </row>
    <row r="4" spans="1:11" s="12" customFormat="1" ht="22.5" customHeight="1">
      <c r="A4" s="46" t="s">
        <v>79</v>
      </c>
      <c r="B4" s="46"/>
      <c r="C4" s="46"/>
      <c r="D4" s="46" t="s">
        <v>54</v>
      </c>
      <c r="E4" s="46" t="s">
        <v>80</v>
      </c>
      <c r="F4" s="46" t="s">
        <v>81</v>
      </c>
      <c r="G4" s="46"/>
      <c r="H4" s="46"/>
      <c r="I4" s="46"/>
      <c r="J4" s="46"/>
      <c r="K4" s="46"/>
    </row>
    <row r="5" spans="1:11" s="12" customFormat="1" ht="15">
      <c r="A5" s="46"/>
      <c r="B5" s="46"/>
      <c r="C5" s="46"/>
      <c r="D5" s="46"/>
      <c r="E5" s="46"/>
      <c r="F5" s="46" t="s">
        <v>56</v>
      </c>
      <c r="G5" s="43" t="s">
        <v>82</v>
      </c>
      <c r="H5" s="43" t="s">
        <v>83</v>
      </c>
      <c r="I5" s="43"/>
      <c r="J5" s="43"/>
      <c r="K5" s="43"/>
    </row>
    <row r="6" spans="1:11" s="12" customFormat="1" ht="15">
      <c r="A6" s="46"/>
      <c r="B6" s="46"/>
      <c r="C6" s="46"/>
      <c r="D6" s="46"/>
      <c r="E6" s="46"/>
      <c r="F6" s="46"/>
      <c r="G6" s="43"/>
      <c r="H6" s="46" t="s">
        <v>59</v>
      </c>
      <c r="I6" s="43" t="s">
        <v>84</v>
      </c>
      <c r="J6" s="43"/>
      <c r="K6" s="43"/>
    </row>
    <row r="7" spans="1:11" s="12" customFormat="1" ht="22.5" customHeight="1">
      <c r="A7" s="46"/>
      <c r="B7" s="46"/>
      <c r="C7" s="46"/>
      <c r="D7" s="46"/>
      <c r="E7" s="46"/>
      <c r="F7" s="46"/>
      <c r="G7" s="43"/>
      <c r="H7" s="46"/>
      <c r="I7" s="2" t="s">
        <v>85</v>
      </c>
      <c r="J7" s="2" t="s">
        <v>86</v>
      </c>
      <c r="K7" s="2" t="s">
        <v>87</v>
      </c>
    </row>
    <row r="8" spans="1:11" s="12" customFormat="1" ht="15">
      <c r="A8" s="2" t="s">
        <v>65</v>
      </c>
      <c r="B8" s="2" t="s">
        <v>65</v>
      </c>
      <c r="C8" s="2" t="s">
        <v>65</v>
      </c>
      <c r="D8" s="2" t="s">
        <v>65</v>
      </c>
      <c r="E8" s="2" t="s">
        <v>65</v>
      </c>
      <c r="F8" s="2">
        <v>1</v>
      </c>
      <c r="G8" s="2">
        <v>2</v>
      </c>
      <c r="H8" s="2">
        <v>3</v>
      </c>
      <c r="I8" s="2">
        <v>4</v>
      </c>
      <c r="J8" s="2">
        <v>5</v>
      </c>
      <c r="K8" s="2">
        <v>6</v>
      </c>
    </row>
    <row r="9" spans="1:11" s="12" customFormat="1" ht="28.5" customHeight="1">
      <c r="A9" s="26" t="s">
        <v>66</v>
      </c>
      <c r="B9" s="26" t="s">
        <v>66</v>
      </c>
      <c r="C9" s="26" t="s">
        <v>66</v>
      </c>
      <c r="D9" s="31" t="s">
        <v>66</v>
      </c>
      <c r="E9" s="32" t="s">
        <v>56</v>
      </c>
      <c r="F9" s="25">
        <f>F10</f>
        <v>3851.63</v>
      </c>
      <c r="G9" s="25">
        <f>G10</f>
        <v>2372.75</v>
      </c>
      <c r="H9" s="25">
        <f>H10</f>
        <v>1478.88</v>
      </c>
      <c r="I9" s="22"/>
      <c r="J9" s="22"/>
      <c r="K9" s="22"/>
    </row>
    <row r="10" spans="1:11" s="12" customFormat="1" ht="28.5" customHeight="1">
      <c r="A10" s="26"/>
      <c r="B10" s="26"/>
      <c r="C10" s="26"/>
      <c r="D10" s="31" t="s">
        <v>67</v>
      </c>
      <c r="E10" s="32" t="s">
        <v>68</v>
      </c>
      <c r="F10" s="25">
        <v>3851.63</v>
      </c>
      <c r="G10" s="25">
        <v>2372.75</v>
      </c>
      <c r="H10" s="25">
        <f>H11</f>
        <v>1478.88</v>
      </c>
      <c r="I10" s="22"/>
      <c r="J10" s="22"/>
      <c r="K10" s="22"/>
    </row>
    <row r="11" spans="1:11" s="12" customFormat="1" ht="28.5" customHeight="1">
      <c r="A11" s="26"/>
      <c r="B11" s="26"/>
      <c r="C11" s="26"/>
      <c r="D11" s="31" t="s">
        <v>69</v>
      </c>
      <c r="E11" s="32" t="s">
        <v>68</v>
      </c>
      <c r="F11" s="25">
        <f>G11+H11</f>
        <v>3328</v>
      </c>
      <c r="G11" s="25">
        <f>G12+G14+G15+G16+G17+G18</f>
        <v>1849.12</v>
      </c>
      <c r="H11" s="25">
        <f>H13</f>
        <v>1478.88</v>
      </c>
      <c r="I11" s="22"/>
      <c r="J11" s="22"/>
      <c r="K11" s="22"/>
    </row>
    <row r="12" spans="1:11" s="12" customFormat="1" ht="28.5" customHeight="1">
      <c r="A12" s="26" t="s">
        <v>88</v>
      </c>
      <c r="B12" s="26" t="s">
        <v>89</v>
      </c>
      <c r="C12" s="26" t="s">
        <v>90</v>
      </c>
      <c r="D12" s="31"/>
      <c r="E12" s="32" t="s">
        <v>91</v>
      </c>
      <c r="F12" s="25">
        <f aca="true" t="shared" si="0" ref="F12:F18">G12+H12</f>
        <v>1233.51</v>
      </c>
      <c r="G12" s="25">
        <v>1233.51</v>
      </c>
      <c r="H12" s="25"/>
      <c r="I12" s="22"/>
      <c r="J12" s="22"/>
      <c r="K12" s="22"/>
    </row>
    <row r="13" spans="1:11" s="12" customFormat="1" ht="28.5" customHeight="1">
      <c r="A13" s="26" t="s">
        <v>88</v>
      </c>
      <c r="B13" s="26" t="s">
        <v>89</v>
      </c>
      <c r="C13" s="26" t="s">
        <v>92</v>
      </c>
      <c r="D13" s="31"/>
      <c r="E13" s="32" t="s">
        <v>93</v>
      </c>
      <c r="F13" s="25">
        <f t="shared" si="0"/>
        <v>1478.88</v>
      </c>
      <c r="G13" s="25"/>
      <c r="H13" s="25">
        <v>1478.88</v>
      </c>
      <c r="I13" s="22"/>
      <c r="J13" s="22"/>
      <c r="K13" s="22"/>
    </row>
    <row r="14" spans="1:11" s="12" customFormat="1" ht="28.5" customHeight="1">
      <c r="A14" s="26" t="s">
        <v>94</v>
      </c>
      <c r="B14" s="26" t="s">
        <v>95</v>
      </c>
      <c r="C14" s="26" t="s">
        <v>90</v>
      </c>
      <c r="D14" s="31"/>
      <c r="E14" s="32" t="s">
        <v>96</v>
      </c>
      <c r="F14" s="25">
        <f t="shared" si="0"/>
        <v>154</v>
      </c>
      <c r="G14" s="25">
        <v>154</v>
      </c>
      <c r="H14" s="25"/>
      <c r="I14" s="22"/>
      <c r="J14" s="22"/>
      <c r="K14" s="22"/>
    </row>
    <row r="15" spans="1:11" s="12" customFormat="1" ht="28.5" customHeight="1">
      <c r="A15" s="26" t="s">
        <v>94</v>
      </c>
      <c r="B15" s="26" t="s">
        <v>95</v>
      </c>
      <c r="C15" s="26" t="s">
        <v>95</v>
      </c>
      <c r="D15" s="31"/>
      <c r="E15" s="32" t="s">
        <v>97</v>
      </c>
      <c r="F15" s="25">
        <f t="shared" si="0"/>
        <v>170.18</v>
      </c>
      <c r="G15" s="25">
        <v>170.18</v>
      </c>
      <c r="H15" s="25"/>
      <c r="I15" s="22"/>
      <c r="J15" s="22"/>
      <c r="K15" s="22"/>
    </row>
    <row r="16" spans="1:11" s="12" customFormat="1" ht="28.5" customHeight="1">
      <c r="A16" s="26" t="s">
        <v>94</v>
      </c>
      <c r="B16" s="26" t="s">
        <v>95</v>
      </c>
      <c r="C16" s="26" t="s">
        <v>98</v>
      </c>
      <c r="D16" s="31"/>
      <c r="E16" s="32" t="s">
        <v>99</v>
      </c>
      <c r="F16" s="25">
        <f t="shared" si="0"/>
        <v>85.09</v>
      </c>
      <c r="G16" s="25">
        <v>85.09</v>
      </c>
      <c r="H16" s="25"/>
      <c r="I16" s="22"/>
      <c r="J16" s="22"/>
      <c r="K16" s="22"/>
    </row>
    <row r="17" spans="1:11" s="12" customFormat="1" ht="28.5" customHeight="1">
      <c r="A17" s="26" t="s">
        <v>100</v>
      </c>
      <c r="B17" s="26" t="s">
        <v>101</v>
      </c>
      <c r="C17" s="26" t="s">
        <v>90</v>
      </c>
      <c r="D17" s="31"/>
      <c r="E17" s="32" t="s">
        <v>102</v>
      </c>
      <c r="F17" s="25">
        <f t="shared" si="0"/>
        <v>78.71</v>
      </c>
      <c r="G17" s="25">
        <v>78.71</v>
      </c>
      <c r="H17" s="25"/>
      <c r="I17" s="22"/>
      <c r="J17" s="22"/>
      <c r="K17" s="22"/>
    </row>
    <row r="18" spans="1:11" s="12" customFormat="1" ht="28.5" customHeight="1">
      <c r="A18" s="26" t="s">
        <v>103</v>
      </c>
      <c r="B18" s="26" t="s">
        <v>92</v>
      </c>
      <c r="C18" s="26" t="s">
        <v>90</v>
      </c>
      <c r="D18" s="31"/>
      <c r="E18" s="32" t="s">
        <v>104</v>
      </c>
      <c r="F18" s="25">
        <f t="shared" si="0"/>
        <v>127.63</v>
      </c>
      <c r="G18" s="25">
        <v>127.63</v>
      </c>
      <c r="H18" s="25"/>
      <c r="I18" s="22"/>
      <c r="J18" s="22"/>
      <c r="K18" s="22"/>
    </row>
    <row r="19" spans="1:11" s="12" customFormat="1" ht="28.5" customHeight="1">
      <c r="A19" s="26"/>
      <c r="B19" s="26"/>
      <c r="C19" s="26"/>
      <c r="D19" s="31" t="s">
        <v>70</v>
      </c>
      <c r="E19" s="32" t="s">
        <v>71</v>
      </c>
      <c r="F19" s="25">
        <f>G19</f>
        <v>155.35</v>
      </c>
      <c r="G19" s="25">
        <v>155.35</v>
      </c>
      <c r="H19" s="25"/>
      <c r="I19" s="22"/>
      <c r="J19" s="22"/>
      <c r="K19" s="22"/>
    </row>
    <row r="20" spans="1:11" s="12" customFormat="1" ht="28.5" customHeight="1">
      <c r="A20" s="26" t="s">
        <v>88</v>
      </c>
      <c r="B20" s="26" t="s">
        <v>89</v>
      </c>
      <c r="C20" s="26" t="s">
        <v>89</v>
      </c>
      <c r="D20" s="31"/>
      <c r="E20" s="32" t="s">
        <v>105</v>
      </c>
      <c r="F20" s="25">
        <f aca="true" t="shared" si="1" ref="F20:F25">G20</f>
        <v>144.63</v>
      </c>
      <c r="G20" s="25">
        <v>144.63</v>
      </c>
      <c r="H20" s="25"/>
      <c r="I20" s="22"/>
      <c r="J20" s="22"/>
      <c r="K20" s="22"/>
    </row>
    <row r="21" spans="1:11" s="12" customFormat="1" ht="28.5" customHeight="1">
      <c r="A21" s="26" t="s">
        <v>94</v>
      </c>
      <c r="B21" s="26" t="s">
        <v>95</v>
      </c>
      <c r="C21" s="26" t="s">
        <v>92</v>
      </c>
      <c r="D21" s="31"/>
      <c r="E21" s="32" t="s">
        <v>106</v>
      </c>
      <c r="F21" s="25">
        <f t="shared" si="1"/>
        <v>3.24</v>
      </c>
      <c r="G21" s="25">
        <v>3.24</v>
      </c>
      <c r="H21" s="25"/>
      <c r="I21" s="22"/>
      <c r="J21" s="22"/>
      <c r="K21" s="22"/>
    </row>
    <row r="22" spans="1:11" s="12" customFormat="1" ht="28.5" customHeight="1">
      <c r="A22" s="26" t="s">
        <v>94</v>
      </c>
      <c r="B22" s="26" t="s">
        <v>95</v>
      </c>
      <c r="C22" s="26" t="s">
        <v>95</v>
      </c>
      <c r="D22" s="31"/>
      <c r="E22" s="32" t="s">
        <v>97</v>
      </c>
      <c r="F22" s="25">
        <f t="shared" si="1"/>
        <v>13.82</v>
      </c>
      <c r="G22" s="25">
        <v>13.82</v>
      </c>
      <c r="H22" s="25"/>
      <c r="I22" s="22"/>
      <c r="J22" s="22"/>
      <c r="K22" s="22"/>
    </row>
    <row r="23" spans="1:11" s="12" customFormat="1" ht="28.5" customHeight="1">
      <c r="A23" s="26" t="s">
        <v>94</v>
      </c>
      <c r="B23" s="26" t="s">
        <v>95</v>
      </c>
      <c r="C23" s="26" t="s">
        <v>98</v>
      </c>
      <c r="D23" s="31"/>
      <c r="E23" s="32" t="s">
        <v>99</v>
      </c>
      <c r="F23" s="25">
        <f t="shared" si="1"/>
        <v>6.91</v>
      </c>
      <c r="G23" s="25">
        <v>6.91</v>
      </c>
      <c r="H23" s="25"/>
      <c r="I23" s="22"/>
      <c r="J23" s="22"/>
      <c r="K23" s="22"/>
    </row>
    <row r="24" spans="1:11" s="12" customFormat="1" ht="28.5" customHeight="1">
      <c r="A24" s="26" t="s">
        <v>100</v>
      </c>
      <c r="B24" s="26" t="s">
        <v>101</v>
      </c>
      <c r="C24" s="26" t="s">
        <v>92</v>
      </c>
      <c r="D24" s="31"/>
      <c r="E24" s="32" t="s">
        <v>107</v>
      </c>
      <c r="F24" s="25">
        <f t="shared" si="1"/>
        <v>6.39</v>
      </c>
      <c r="G24" s="25">
        <v>6.39</v>
      </c>
      <c r="H24" s="25"/>
      <c r="I24" s="22"/>
      <c r="J24" s="22"/>
      <c r="K24" s="22"/>
    </row>
    <row r="25" spans="1:11" s="12" customFormat="1" ht="28.5" customHeight="1">
      <c r="A25" s="26" t="s">
        <v>103</v>
      </c>
      <c r="B25" s="26" t="s">
        <v>92</v>
      </c>
      <c r="C25" s="26" t="s">
        <v>90</v>
      </c>
      <c r="D25" s="31"/>
      <c r="E25" s="32" t="s">
        <v>104</v>
      </c>
      <c r="F25" s="25">
        <f t="shared" si="1"/>
        <v>10.36</v>
      </c>
      <c r="G25" s="25">
        <v>10.36</v>
      </c>
      <c r="H25" s="25"/>
      <c r="I25" s="22"/>
      <c r="J25" s="22"/>
      <c r="K25" s="22"/>
    </row>
    <row r="26" spans="1:11" s="12" customFormat="1" ht="28.5" customHeight="1">
      <c r="A26" s="26"/>
      <c r="B26" s="26"/>
      <c r="C26" s="26"/>
      <c r="D26" s="31" t="s">
        <v>72</v>
      </c>
      <c r="E26" s="32" t="s">
        <v>73</v>
      </c>
      <c r="F26" s="25">
        <f aca="true" t="shared" si="2" ref="F26:F43">G26</f>
        <v>180.79</v>
      </c>
      <c r="G26" s="25">
        <v>180.79</v>
      </c>
      <c r="H26" s="25"/>
      <c r="I26" s="22"/>
      <c r="J26" s="22"/>
      <c r="K26" s="22"/>
    </row>
    <row r="27" spans="1:11" s="12" customFormat="1" ht="28.5" customHeight="1">
      <c r="A27" s="26" t="s">
        <v>88</v>
      </c>
      <c r="B27" s="26" t="s">
        <v>89</v>
      </c>
      <c r="C27" s="26" t="s">
        <v>108</v>
      </c>
      <c r="D27" s="31"/>
      <c r="E27" s="32" t="s">
        <v>109</v>
      </c>
      <c r="F27" s="25">
        <f t="shared" si="2"/>
        <v>133.8</v>
      </c>
      <c r="G27" s="25">
        <v>133.8</v>
      </c>
      <c r="H27" s="25"/>
      <c r="I27" s="22"/>
      <c r="J27" s="22"/>
      <c r="K27" s="22"/>
    </row>
    <row r="28" spans="1:11" s="12" customFormat="1" ht="28.5" customHeight="1">
      <c r="A28" s="26" t="s">
        <v>94</v>
      </c>
      <c r="B28" s="26" t="s">
        <v>95</v>
      </c>
      <c r="C28" s="26" t="s">
        <v>95</v>
      </c>
      <c r="D28" s="31"/>
      <c r="E28" s="32" t="s">
        <v>97</v>
      </c>
      <c r="F28" s="25">
        <f t="shared" si="2"/>
        <v>17.32</v>
      </c>
      <c r="G28" s="25">
        <v>17.32</v>
      </c>
      <c r="H28" s="25"/>
      <c r="I28" s="22"/>
      <c r="J28" s="22"/>
      <c r="K28" s="22"/>
    </row>
    <row r="29" spans="1:11" s="12" customFormat="1" ht="28.5" customHeight="1">
      <c r="A29" s="26" t="s">
        <v>94</v>
      </c>
      <c r="B29" s="26" t="s">
        <v>95</v>
      </c>
      <c r="C29" s="26" t="s">
        <v>98</v>
      </c>
      <c r="D29" s="31"/>
      <c r="E29" s="32" t="s">
        <v>99</v>
      </c>
      <c r="F29" s="25">
        <f t="shared" si="2"/>
        <v>8.66</v>
      </c>
      <c r="G29" s="25">
        <v>8.66</v>
      </c>
      <c r="H29" s="25"/>
      <c r="I29" s="22"/>
      <c r="J29" s="22"/>
      <c r="K29" s="22"/>
    </row>
    <row r="30" spans="1:11" s="12" customFormat="1" ht="28.5" customHeight="1">
      <c r="A30" s="26" t="s">
        <v>100</v>
      </c>
      <c r="B30" s="26" t="s">
        <v>101</v>
      </c>
      <c r="C30" s="26" t="s">
        <v>92</v>
      </c>
      <c r="D30" s="31"/>
      <c r="E30" s="32" t="s">
        <v>107</v>
      </c>
      <c r="F30" s="25">
        <f t="shared" si="2"/>
        <v>8.01</v>
      </c>
      <c r="G30" s="25">
        <v>8.01</v>
      </c>
      <c r="H30" s="25"/>
      <c r="I30" s="22"/>
      <c r="J30" s="22"/>
      <c r="K30" s="22"/>
    </row>
    <row r="31" spans="1:11" s="12" customFormat="1" ht="28.5" customHeight="1">
      <c r="A31" s="26" t="s">
        <v>103</v>
      </c>
      <c r="B31" s="26" t="s">
        <v>92</v>
      </c>
      <c r="C31" s="26" t="s">
        <v>90</v>
      </c>
      <c r="D31" s="31"/>
      <c r="E31" s="32" t="s">
        <v>104</v>
      </c>
      <c r="F31" s="25">
        <f t="shared" si="2"/>
        <v>12.99</v>
      </c>
      <c r="G31" s="25">
        <v>12.99</v>
      </c>
      <c r="H31" s="25"/>
      <c r="I31" s="22"/>
      <c r="J31" s="22"/>
      <c r="K31" s="22"/>
    </row>
    <row r="32" spans="1:11" s="12" customFormat="1" ht="28.5" customHeight="1">
      <c r="A32" s="26"/>
      <c r="B32" s="26"/>
      <c r="C32" s="26"/>
      <c r="D32" s="31" t="s">
        <v>74</v>
      </c>
      <c r="E32" s="32" t="s">
        <v>75</v>
      </c>
      <c r="F32" s="25">
        <f t="shared" si="2"/>
        <v>83.51</v>
      </c>
      <c r="G32" s="25">
        <v>83.51</v>
      </c>
      <c r="H32" s="25"/>
      <c r="I32" s="22"/>
      <c r="J32" s="22"/>
      <c r="K32" s="22"/>
    </row>
    <row r="33" spans="1:11" s="12" customFormat="1" ht="28.5" customHeight="1">
      <c r="A33" s="26" t="s">
        <v>88</v>
      </c>
      <c r="B33" s="26" t="s">
        <v>89</v>
      </c>
      <c r="C33" s="26" t="s">
        <v>108</v>
      </c>
      <c r="D33" s="31"/>
      <c r="E33" s="32" t="s">
        <v>109</v>
      </c>
      <c r="F33" s="25">
        <f t="shared" si="2"/>
        <v>62.71</v>
      </c>
      <c r="G33" s="25">
        <v>62.71</v>
      </c>
      <c r="H33" s="25"/>
      <c r="I33" s="22"/>
      <c r="J33" s="22"/>
      <c r="K33" s="22"/>
    </row>
    <row r="34" spans="1:11" s="12" customFormat="1" ht="28.5" customHeight="1">
      <c r="A34" s="26" t="s">
        <v>94</v>
      </c>
      <c r="B34" s="26" t="s">
        <v>95</v>
      </c>
      <c r="C34" s="26" t="s">
        <v>95</v>
      </c>
      <c r="D34" s="31"/>
      <c r="E34" s="32" t="s">
        <v>97</v>
      </c>
      <c r="F34" s="25">
        <f t="shared" si="2"/>
        <v>7.67</v>
      </c>
      <c r="G34" s="25">
        <v>7.67</v>
      </c>
      <c r="H34" s="25"/>
      <c r="I34" s="22"/>
      <c r="J34" s="22"/>
      <c r="K34" s="22"/>
    </row>
    <row r="35" spans="1:11" s="12" customFormat="1" ht="28.5" customHeight="1">
      <c r="A35" s="26" t="s">
        <v>94</v>
      </c>
      <c r="B35" s="26" t="s">
        <v>95</v>
      </c>
      <c r="C35" s="26" t="s">
        <v>98</v>
      </c>
      <c r="D35" s="31"/>
      <c r="E35" s="32" t="s">
        <v>99</v>
      </c>
      <c r="F35" s="25">
        <f t="shared" si="2"/>
        <v>3.83</v>
      </c>
      <c r="G35" s="25">
        <v>3.83</v>
      </c>
      <c r="H35" s="25"/>
      <c r="I35" s="22"/>
      <c r="J35" s="22"/>
      <c r="K35" s="22"/>
    </row>
    <row r="36" spans="1:11" s="12" customFormat="1" ht="28.5" customHeight="1">
      <c r="A36" s="26" t="s">
        <v>100</v>
      </c>
      <c r="B36" s="26" t="s">
        <v>101</v>
      </c>
      <c r="C36" s="26" t="s">
        <v>92</v>
      </c>
      <c r="D36" s="31"/>
      <c r="E36" s="32" t="s">
        <v>107</v>
      </c>
      <c r="F36" s="25">
        <f t="shared" si="2"/>
        <v>3.55</v>
      </c>
      <c r="G36" s="25">
        <v>3.55</v>
      </c>
      <c r="H36" s="25"/>
      <c r="I36" s="22"/>
      <c r="J36" s="22"/>
      <c r="K36" s="22"/>
    </row>
    <row r="37" spans="1:11" s="12" customFormat="1" ht="28.5" customHeight="1">
      <c r="A37" s="26" t="s">
        <v>103</v>
      </c>
      <c r="B37" s="26" t="s">
        <v>92</v>
      </c>
      <c r="C37" s="26" t="s">
        <v>90</v>
      </c>
      <c r="D37" s="31"/>
      <c r="E37" s="32" t="s">
        <v>104</v>
      </c>
      <c r="F37" s="25">
        <f t="shared" si="2"/>
        <v>5.75</v>
      </c>
      <c r="G37" s="25">
        <v>5.75</v>
      </c>
      <c r="H37" s="25"/>
      <c r="I37" s="22"/>
      <c r="J37" s="22"/>
      <c r="K37" s="22"/>
    </row>
    <row r="38" spans="1:11" s="12" customFormat="1" ht="28.5" customHeight="1">
      <c r="A38" s="26"/>
      <c r="B38" s="26"/>
      <c r="C38" s="26"/>
      <c r="D38" s="31" t="s">
        <v>76</v>
      </c>
      <c r="E38" s="32" t="s">
        <v>77</v>
      </c>
      <c r="F38" s="25">
        <f t="shared" si="2"/>
        <v>103.97</v>
      </c>
      <c r="G38" s="25">
        <v>103.97</v>
      </c>
      <c r="H38" s="25"/>
      <c r="I38" s="22"/>
      <c r="J38" s="22"/>
      <c r="K38" s="22"/>
    </row>
    <row r="39" spans="1:11" s="12" customFormat="1" ht="28.5" customHeight="1">
      <c r="A39" s="26" t="s">
        <v>88</v>
      </c>
      <c r="B39" s="26" t="s">
        <v>89</v>
      </c>
      <c r="C39" s="26" t="s">
        <v>108</v>
      </c>
      <c r="D39" s="31"/>
      <c r="E39" s="32" t="s">
        <v>109</v>
      </c>
      <c r="F39" s="25">
        <f t="shared" si="2"/>
        <v>77.26</v>
      </c>
      <c r="G39" s="25">
        <v>77.26</v>
      </c>
      <c r="H39" s="25"/>
      <c r="I39" s="22"/>
      <c r="J39" s="22"/>
      <c r="K39" s="22"/>
    </row>
    <row r="40" spans="1:11" s="12" customFormat="1" ht="28.5" customHeight="1">
      <c r="A40" s="26" t="s">
        <v>94</v>
      </c>
      <c r="B40" s="26" t="s">
        <v>95</v>
      </c>
      <c r="C40" s="26" t="s">
        <v>95</v>
      </c>
      <c r="D40" s="31"/>
      <c r="E40" s="32" t="s">
        <v>97</v>
      </c>
      <c r="F40" s="25">
        <f t="shared" si="2"/>
        <v>9.85</v>
      </c>
      <c r="G40" s="25">
        <v>9.85</v>
      </c>
      <c r="H40" s="25"/>
      <c r="I40" s="22"/>
      <c r="J40" s="22"/>
      <c r="K40" s="22"/>
    </row>
    <row r="41" spans="1:11" s="12" customFormat="1" ht="28.5" customHeight="1">
      <c r="A41" s="26" t="s">
        <v>94</v>
      </c>
      <c r="B41" s="26" t="s">
        <v>95</v>
      </c>
      <c r="C41" s="26" t="s">
        <v>98</v>
      </c>
      <c r="D41" s="31"/>
      <c r="E41" s="32" t="s">
        <v>99</v>
      </c>
      <c r="F41" s="25">
        <f t="shared" si="2"/>
        <v>4.92</v>
      </c>
      <c r="G41" s="25">
        <v>4.92</v>
      </c>
      <c r="H41" s="25"/>
      <c r="I41" s="22"/>
      <c r="J41" s="22"/>
      <c r="K41" s="22"/>
    </row>
    <row r="42" spans="1:11" s="12" customFormat="1" ht="28.5" customHeight="1">
      <c r="A42" s="26" t="s">
        <v>100</v>
      </c>
      <c r="B42" s="26" t="s">
        <v>101</v>
      </c>
      <c r="C42" s="26" t="s">
        <v>92</v>
      </c>
      <c r="D42" s="31"/>
      <c r="E42" s="32" t="s">
        <v>107</v>
      </c>
      <c r="F42" s="25">
        <f t="shared" si="2"/>
        <v>4.55</v>
      </c>
      <c r="G42" s="25">
        <v>4.55</v>
      </c>
      <c r="H42" s="25"/>
      <c r="I42" s="22"/>
      <c r="J42" s="22"/>
      <c r="K42" s="22"/>
    </row>
    <row r="43" spans="1:11" s="12" customFormat="1" ht="28.5" customHeight="1">
      <c r="A43" s="26" t="s">
        <v>103</v>
      </c>
      <c r="B43" s="26" t="s">
        <v>92</v>
      </c>
      <c r="C43" s="26" t="s">
        <v>90</v>
      </c>
      <c r="D43" s="31"/>
      <c r="E43" s="32" t="s">
        <v>104</v>
      </c>
      <c r="F43" s="25">
        <f t="shared" si="2"/>
        <v>7.38</v>
      </c>
      <c r="G43" s="25">
        <v>7.38</v>
      </c>
      <c r="H43" s="25"/>
      <c r="I43" s="22"/>
      <c r="J43" s="22"/>
      <c r="K43" s="22"/>
    </row>
  </sheetData>
  <sheetProtection formatCells="0" formatColumns="0" formatRows="0" insertColumns="0" insertRows="0" insertHyperlinks="0" deleteColumns="0" deleteRows="0" sort="0" autoFilter="0" pivotTables="0"/>
  <mergeCells count="24">
    <mergeCell ref="D4:D7"/>
    <mergeCell ref="E4:E7"/>
    <mergeCell ref="A2:K2"/>
    <mergeCell ref="F5:F7"/>
    <mergeCell ref="G5:G7"/>
    <mergeCell ref="F4:K4"/>
    <mergeCell ref="H5:K5"/>
    <mergeCell ref="I6:K6"/>
    <mergeCell ref="H6:H7"/>
    <mergeCell ref="A4:C7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zoomScalePageLayoutView="0" workbookViewId="0" topLeftCell="A1">
      <selection activeCell="D1" sqref="D1"/>
    </sheetView>
  </sheetViews>
  <sheetFormatPr defaultColWidth="9.140625" defaultRowHeight="12.75" customHeight="1"/>
  <cols>
    <col min="1" max="1" width="31.00390625" style="12" customWidth="1"/>
    <col min="2" max="2" width="25.140625" style="12" customWidth="1"/>
    <col min="3" max="3" width="40.8515625" style="12" customWidth="1"/>
    <col min="4" max="4" width="21.28125" style="12" customWidth="1"/>
    <col min="5" max="5" width="9.140625" style="12" customWidth="1"/>
  </cols>
  <sheetData>
    <row r="1" s="12" customFormat="1" ht="15" customHeight="1">
      <c r="D1" s="58" t="s">
        <v>270</v>
      </c>
    </row>
    <row r="2" spans="1:4" s="12" customFormat="1" ht="25.5" customHeight="1">
      <c r="A2" s="42" t="s">
        <v>110</v>
      </c>
      <c r="B2" s="42"/>
      <c r="C2" s="42"/>
      <c r="D2" s="42"/>
    </row>
    <row r="3" spans="1:4" s="12" customFormat="1" ht="15" customHeight="1">
      <c r="A3" s="29"/>
      <c r="B3" s="29"/>
      <c r="C3" s="29"/>
      <c r="D3" s="16" t="s">
        <v>1</v>
      </c>
    </row>
    <row r="4" spans="1:4" s="12" customFormat="1" ht="16.5" customHeight="1">
      <c r="A4" s="44" t="s">
        <v>2</v>
      </c>
      <c r="B4" s="45"/>
      <c r="C4" s="44" t="s">
        <v>3</v>
      </c>
      <c r="D4" s="45"/>
    </row>
    <row r="5" spans="1:4" s="12" customFormat="1" ht="16.5" customHeight="1">
      <c r="A5" s="14" t="s">
        <v>4</v>
      </c>
      <c r="B5" s="14" t="s">
        <v>5</v>
      </c>
      <c r="C5" s="14" t="s">
        <v>6</v>
      </c>
      <c r="D5" s="14" t="s">
        <v>5</v>
      </c>
    </row>
    <row r="6" spans="1:4" s="12" customFormat="1" ht="16.5" customHeight="1">
      <c r="A6" s="21" t="s">
        <v>111</v>
      </c>
      <c r="B6" s="30">
        <v>3851.63</v>
      </c>
      <c r="C6" s="21" t="s">
        <v>112</v>
      </c>
      <c r="D6" s="30">
        <v>3851.63</v>
      </c>
    </row>
    <row r="7" spans="1:4" s="12" customFormat="1" ht="16.5" customHeight="1">
      <c r="A7" s="21" t="s">
        <v>113</v>
      </c>
      <c r="B7" s="30">
        <v>3851.63</v>
      </c>
      <c r="C7" s="21" t="s">
        <v>114</v>
      </c>
      <c r="D7" s="25">
        <v>3100.8</v>
      </c>
    </row>
    <row r="8" spans="1:4" s="12" customFormat="1" ht="16.5" customHeight="1">
      <c r="A8" s="21" t="s">
        <v>115</v>
      </c>
      <c r="B8" s="25"/>
      <c r="C8" s="21" t="s">
        <v>116</v>
      </c>
      <c r="D8" s="25"/>
    </row>
    <row r="9" spans="1:4" s="12" customFormat="1" ht="16.5" customHeight="1">
      <c r="A9" s="21" t="s">
        <v>117</v>
      </c>
      <c r="B9" s="30">
        <v>3851.63</v>
      </c>
      <c r="C9" s="21" t="s">
        <v>118</v>
      </c>
      <c r="D9" s="25"/>
    </row>
    <row r="10" spans="1:4" s="12" customFormat="1" ht="16.5" customHeight="1">
      <c r="A10" s="18" t="s">
        <v>119</v>
      </c>
      <c r="B10" s="25"/>
      <c r="C10" s="21" t="s">
        <v>120</v>
      </c>
      <c r="D10" s="25"/>
    </row>
    <row r="11" spans="1:4" s="12" customFormat="1" ht="16.5" customHeight="1">
      <c r="A11" s="21" t="s">
        <v>121</v>
      </c>
      <c r="B11" s="25"/>
      <c r="C11" s="21" t="s">
        <v>122</v>
      </c>
      <c r="D11" s="25"/>
    </row>
    <row r="12" spans="1:4" s="12" customFormat="1" ht="16.5" customHeight="1">
      <c r="A12" s="21" t="s">
        <v>115</v>
      </c>
      <c r="B12" s="25"/>
      <c r="C12" s="21" t="s">
        <v>123</v>
      </c>
      <c r="D12" s="25"/>
    </row>
    <row r="13" spans="1:4" s="12" customFormat="1" ht="16.5" customHeight="1">
      <c r="A13" s="21" t="s">
        <v>117</v>
      </c>
      <c r="B13" s="25"/>
      <c r="C13" s="21" t="s">
        <v>124</v>
      </c>
      <c r="D13" s="25"/>
    </row>
    <row r="14" spans="1:4" s="12" customFormat="1" ht="16.5" customHeight="1">
      <c r="A14" s="18" t="s">
        <v>125</v>
      </c>
      <c r="B14" s="25"/>
      <c r="C14" s="21" t="s">
        <v>126</v>
      </c>
      <c r="D14" s="25">
        <v>485.49</v>
      </c>
    </row>
    <row r="15" spans="1:4" s="12" customFormat="1" ht="16.5" customHeight="1">
      <c r="A15" s="21" t="s">
        <v>127</v>
      </c>
      <c r="B15" s="25"/>
      <c r="C15" s="21" t="s">
        <v>128</v>
      </c>
      <c r="D15" s="25">
        <v>101.21</v>
      </c>
    </row>
    <row r="16" spans="1:4" s="12" customFormat="1" ht="16.5" customHeight="1">
      <c r="A16" s="21" t="s">
        <v>115</v>
      </c>
      <c r="B16" s="25"/>
      <c r="C16" s="21" t="s">
        <v>129</v>
      </c>
      <c r="D16" s="25"/>
    </row>
    <row r="17" spans="1:4" s="12" customFormat="1" ht="16.5" customHeight="1">
      <c r="A17" s="21" t="s">
        <v>117</v>
      </c>
      <c r="B17" s="25"/>
      <c r="C17" s="21" t="s">
        <v>130</v>
      </c>
      <c r="D17" s="25"/>
    </row>
    <row r="18" spans="1:4" s="12" customFormat="1" ht="16.5" customHeight="1">
      <c r="A18" s="21" t="s">
        <v>131</v>
      </c>
      <c r="B18" s="25"/>
      <c r="C18" s="21" t="s">
        <v>132</v>
      </c>
      <c r="D18" s="25"/>
    </row>
    <row r="19" spans="1:4" s="12" customFormat="1" ht="16.5" customHeight="1">
      <c r="A19" s="21" t="s">
        <v>113</v>
      </c>
      <c r="B19" s="25"/>
      <c r="C19" s="21" t="s">
        <v>133</v>
      </c>
      <c r="D19" s="25"/>
    </row>
    <row r="20" spans="1:4" s="12" customFormat="1" ht="16.5" customHeight="1">
      <c r="A20" s="21" t="s">
        <v>121</v>
      </c>
      <c r="B20" s="25"/>
      <c r="C20" s="21" t="s">
        <v>134</v>
      </c>
      <c r="D20" s="25"/>
    </row>
    <row r="21" spans="1:4" s="12" customFormat="1" ht="16.5" customHeight="1">
      <c r="A21" s="21" t="s">
        <v>127</v>
      </c>
      <c r="B21" s="25"/>
      <c r="C21" s="21" t="s">
        <v>135</v>
      </c>
      <c r="D21" s="25"/>
    </row>
    <row r="22" spans="1:4" s="12" customFormat="1" ht="16.5" customHeight="1">
      <c r="A22" s="21"/>
      <c r="B22" s="25"/>
      <c r="C22" s="21" t="s">
        <v>136</v>
      </c>
      <c r="D22" s="25"/>
    </row>
    <row r="23" spans="1:4" s="12" customFormat="1" ht="16.5" customHeight="1">
      <c r="A23" s="21"/>
      <c r="B23" s="25"/>
      <c r="C23" s="21" t="s">
        <v>137</v>
      </c>
      <c r="D23" s="25"/>
    </row>
    <row r="24" spans="1:4" s="12" customFormat="1" ht="16.5" customHeight="1">
      <c r="A24" s="21"/>
      <c r="B24" s="25"/>
      <c r="C24" s="21" t="s">
        <v>138</v>
      </c>
      <c r="D24" s="25"/>
    </row>
    <row r="25" spans="1:4" s="12" customFormat="1" ht="16.5" customHeight="1">
      <c r="A25" s="21"/>
      <c r="B25" s="25"/>
      <c r="C25" s="21" t="s">
        <v>139</v>
      </c>
      <c r="D25" s="25">
        <v>164.13</v>
      </c>
    </row>
    <row r="26" spans="1:4" s="12" customFormat="1" ht="16.5" customHeight="1">
      <c r="A26" s="21"/>
      <c r="B26" s="25"/>
      <c r="C26" s="21" t="s">
        <v>140</v>
      </c>
      <c r="D26" s="25"/>
    </row>
    <row r="27" spans="1:4" s="12" customFormat="1" ht="16.5" customHeight="1">
      <c r="A27" s="21"/>
      <c r="B27" s="25"/>
      <c r="C27" s="21" t="s">
        <v>141</v>
      </c>
      <c r="D27" s="25"/>
    </row>
    <row r="28" spans="1:4" s="12" customFormat="1" ht="16.5" customHeight="1">
      <c r="A28" s="21"/>
      <c r="B28" s="25"/>
      <c r="C28" s="21" t="s">
        <v>142</v>
      </c>
      <c r="D28" s="25"/>
    </row>
    <row r="29" spans="1:4" s="12" customFormat="1" ht="16.5" customHeight="1">
      <c r="A29" s="21"/>
      <c r="B29" s="25"/>
      <c r="C29" s="21" t="s">
        <v>143</v>
      </c>
      <c r="D29" s="25"/>
    </row>
    <row r="30" spans="1:4" s="12" customFormat="1" ht="16.5" customHeight="1">
      <c r="A30" s="21"/>
      <c r="B30" s="25"/>
      <c r="C30" s="21" t="s">
        <v>144</v>
      </c>
      <c r="D30" s="25"/>
    </row>
    <row r="31" spans="1:4" s="12" customFormat="1" ht="16.5" customHeight="1">
      <c r="A31" s="21"/>
      <c r="B31" s="25"/>
      <c r="C31" s="21" t="s">
        <v>145</v>
      </c>
      <c r="D31" s="25"/>
    </row>
    <row r="32" spans="1:4" s="12" customFormat="1" ht="16.5" customHeight="1">
      <c r="A32" s="21"/>
      <c r="B32" s="25"/>
      <c r="C32" s="21" t="s">
        <v>146</v>
      </c>
      <c r="D32" s="25"/>
    </row>
    <row r="33" spans="1:4" s="12" customFormat="1" ht="16.5" customHeight="1">
      <c r="A33" s="21"/>
      <c r="B33" s="25"/>
      <c r="C33" s="21" t="s">
        <v>147</v>
      </c>
      <c r="D33" s="25"/>
    </row>
    <row r="34" spans="1:4" s="12" customFormat="1" ht="16.5" customHeight="1">
      <c r="A34" s="14" t="s">
        <v>148</v>
      </c>
      <c r="B34" s="30">
        <v>3851.63</v>
      </c>
      <c r="C34" s="14" t="s">
        <v>149</v>
      </c>
      <c r="D34" s="30">
        <v>3851.63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F1">
      <selection activeCell="J1" sqref="J1"/>
    </sheetView>
  </sheetViews>
  <sheetFormatPr defaultColWidth="9.140625" defaultRowHeight="12.75" customHeight="1"/>
  <cols>
    <col min="1" max="3" width="11.7109375" style="12" customWidth="1"/>
    <col min="4" max="4" width="19.28125" style="12" customWidth="1"/>
    <col min="5" max="5" width="56.00390625" style="12" customWidth="1"/>
    <col min="6" max="6" width="21.7109375" style="12" customWidth="1"/>
    <col min="7" max="7" width="20.421875" style="12" customWidth="1"/>
    <col min="8" max="8" width="20.7109375" style="12" customWidth="1"/>
    <col min="9" max="9" width="18.8515625" style="12" customWidth="1"/>
    <col min="10" max="10" width="24.7109375" style="12" customWidth="1"/>
    <col min="11" max="20" width="9.140625" style="12" customWidth="1"/>
  </cols>
  <sheetData>
    <row r="1" spans="1:10" s="12" customFormat="1" ht="15">
      <c r="A1" s="17"/>
      <c r="B1" s="17"/>
      <c r="C1" s="17"/>
      <c r="D1" s="17"/>
      <c r="E1" s="17"/>
      <c r="F1" s="17"/>
      <c r="G1" s="17"/>
      <c r="H1" s="17"/>
      <c r="I1" s="17"/>
      <c r="J1" s="58" t="s">
        <v>271</v>
      </c>
    </row>
    <row r="2" spans="1:10" s="12" customFormat="1" ht="27.75" customHeight="1">
      <c r="A2" s="42" t="s">
        <v>150</v>
      </c>
      <c r="B2" s="42"/>
      <c r="C2" s="42"/>
      <c r="D2" s="42"/>
      <c r="E2" s="42"/>
      <c r="F2" s="42"/>
      <c r="G2" s="42"/>
      <c r="H2" s="42"/>
      <c r="I2" s="42"/>
      <c r="J2" s="42"/>
    </row>
    <row r="3" spans="2:10" s="12" customFormat="1" ht="15">
      <c r="B3" s="18"/>
      <c r="C3" s="18"/>
      <c r="D3" s="18"/>
      <c r="E3" s="18"/>
      <c r="F3" s="18"/>
      <c r="G3" s="18"/>
      <c r="H3" s="18"/>
      <c r="I3" s="18"/>
      <c r="J3" s="16" t="s">
        <v>53</v>
      </c>
    </row>
    <row r="4" spans="1:10" s="12" customFormat="1" ht="22.5" customHeight="1">
      <c r="A4" s="46" t="s">
        <v>79</v>
      </c>
      <c r="B4" s="46"/>
      <c r="C4" s="46"/>
      <c r="D4" s="46" t="s">
        <v>54</v>
      </c>
      <c r="E4" s="46" t="s">
        <v>80</v>
      </c>
      <c r="F4" s="43" t="s">
        <v>151</v>
      </c>
      <c r="G4" s="47"/>
      <c r="H4" s="47"/>
      <c r="I4" s="47"/>
      <c r="J4" s="48"/>
    </row>
    <row r="5" spans="1:10" s="12" customFormat="1" ht="15">
      <c r="A5" s="46"/>
      <c r="B5" s="46"/>
      <c r="C5" s="46"/>
      <c r="D5" s="46"/>
      <c r="E5" s="46"/>
      <c r="F5" s="46" t="s">
        <v>56</v>
      </c>
      <c r="G5" s="46" t="s">
        <v>82</v>
      </c>
      <c r="H5" s="46"/>
      <c r="I5" s="46"/>
      <c r="J5" s="46" t="s">
        <v>83</v>
      </c>
    </row>
    <row r="6" spans="1:10" s="12" customFormat="1" ht="15">
      <c r="A6" s="46"/>
      <c r="B6" s="46"/>
      <c r="C6" s="46"/>
      <c r="D6" s="46"/>
      <c r="E6" s="46"/>
      <c r="F6" s="46"/>
      <c r="G6" s="2" t="s">
        <v>59</v>
      </c>
      <c r="H6" s="2" t="s">
        <v>152</v>
      </c>
      <c r="I6" s="2" t="s">
        <v>153</v>
      </c>
      <c r="J6" s="46"/>
    </row>
    <row r="7" spans="1:10" s="12" customFormat="1" ht="15">
      <c r="A7" s="2" t="s">
        <v>65</v>
      </c>
      <c r="B7" s="2" t="s">
        <v>65</v>
      </c>
      <c r="C7" s="2" t="s">
        <v>65</v>
      </c>
      <c r="D7" s="2" t="s">
        <v>65</v>
      </c>
      <c r="E7" s="2" t="s">
        <v>65</v>
      </c>
      <c r="F7" s="2">
        <v>1</v>
      </c>
      <c r="G7" s="2">
        <v>2</v>
      </c>
      <c r="H7" s="2">
        <v>3</v>
      </c>
      <c r="I7" s="2">
        <v>4</v>
      </c>
      <c r="J7" s="2">
        <v>5</v>
      </c>
    </row>
    <row r="8" spans="1:10" s="12" customFormat="1" ht="30" customHeight="1">
      <c r="A8" s="26" t="s">
        <v>66</v>
      </c>
      <c r="B8" s="26" t="s">
        <v>66</v>
      </c>
      <c r="C8" s="26" t="s">
        <v>66</v>
      </c>
      <c r="D8" s="27" t="s">
        <v>66</v>
      </c>
      <c r="E8" s="28" t="s">
        <v>56</v>
      </c>
      <c r="F8" s="25"/>
      <c r="G8" s="25"/>
      <c r="H8" s="25"/>
      <c r="I8" s="25"/>
      <c r="J8" s="25"/>
    </row>
    <row r="9" spans="1:10" s="12" customFormat="1" ht="30" customHeight="1">
      <c r="A9" s="26"/>
      <c r="B9" s="26"/>
      <c r="C9" s="26"/>
      <c r="D9" s="27" t="s">
        <v>67</v>
      </c>
      <c r="E9" s="28" t="s">
        <v>68</v>
      </c>
      <c r="F9" s="25">
        <f>G9+J9</f>
        <v>3851.63</v>
      </c>
      <c r="G9" s="25">
        <f>H9+I9</f>
        <v>2372.75</v>
      </c>
      <c r="H9" s="25">
        <f>H10+H18+H25+H31+H37</f>
        <v>2063.04</v>
      </c>
      <c r="I9" s="25">
        <v>309.71</v>
      </c>
      <c r="J9" s="25">
        <f>J10+J18+J25+J31+J37</f>
        <v>1478.88</v>
      </c>
    </row>
    <row r="10" spans="1:10" s="12" customFormat="1" ht="30" customHeight="1">
      <c r="A10" s="26"/>
      <c r="B10" s="26"/>
      <c r="C10" s="26"/>
      <c r="D10" s="27" t="s">
        <v>69</v>
      </c>
      <c r="E10" s="28" t="s">
        <v>68</v>
      </c>
      <c r="F10" s="25">
        <f>SUM(F11:F17)</f>
        <v>3328.0000000000005</v>
      </c>
      <c r="G10" s="25">
        <f>H10+I10</f>
        <v>1849.12</v>
      </c>
      <c r="H10" s="25">
        <f>SUM(H11:H17)</f>
        <v>1600.1599999999999</v>
      </c>
      <c r="I10" s="25">
        <f>SUM(I11:I17)</f>
        <v>248.96</v>
      </c>
      <c r="J10" s="25">
        <f>SUM(J11:J17)</f>
        <v>1478.88</v>
      </c>
    </row>
    <row r="11" spans="1:10" s="12" customFormat="1" ht="30" customHeight="1">
      <c r="A11" s="26" t="s">
        <v>88</v>
      </c>
      <c r="B11" s="26" t="s">
        <v>89</v>
      </c>
      <c r="C11" s="26" t="s">
        <v>90</v>
      </c>
      <c r="D11" s="27"/>
      <c r="E11" s="28" t="s">
        <v>91</v>
      </c>
      <c r="F11" s="25">
        <f>G11</f>
        <v>1233.51</v>
      </c>
      <c r="G11" s="25">
        <f>H11+I11</f>
        <v>1233.51</v>
      </c>
      <c r="H11" s="25">
        <v>989.82</v>
      </c>
      <c r="I11" s="25">
        <v>243.69</v>
      </c>
      <c r="J11" s="25"/>
    </row>
    <row r="12" spans="1:10" s="12" customFormat="1" ht="30" customHeight="1">
      <c r="A12" s="26" t="s">
        <v>88</v>
      </c>
      <c r="B12" s="26" t="s">
        <v>89</v>
      </c>
      <c r="C12" s="26" t="s">
        <v>92</v>
      </c>
      <c r="D12" s="27"/>
      <c r="E12" s="28" t="s">
        <v>93</v>
      </c>
      <c r="F12" s="25">
        <f aca="true" t="shared" si="0" ref="F12:F17">G12</f>
        <v>1478.88</v>
      </c>
      <c r="G12" s="25">
        <f>J12</f>
        <v>1478.88</v>
      </c>
      <c r="H12" s="25"/>
      <c r="I12" s="25"/>
      <c r="J12" s="25">
        <v>1478.88</v>
      </c>
    </row>
    <row r="13" spans="1:10" s="12" customFormat="1" ht="30" customHeight="1">
      <c r="A13" s="26" t="s">
        <v>94</v>
      </c>
      <c r="B13" s="26" t="s">
        <v>95</v>
      </c>
      <c r="C13" s="26" t="s">
        <v>90</v>
      </c>
      <c r="D13" s="27"/>
      <c r="E13" s="28" t="s">
        <v>96</v>
      </c>
      <c r="F13" s="25">
        <f t="shared" si="0"/>
        <v>154</v>
      </c>
      <c r="G13" s="25">
        <f aca="true" t="shared" si="1" ref="G13:G18">H13+I13</f>
        <v>154</v>
      </c>
      <c r="H13" s="25">
        <v>148.73</v>
      </c>
      <c r="I13" s="25">
        <v>5.27</v>
      </c>
      <c r="J13" s="25"/>
    </row>
    <row r="14" spans="1:10" s="12" customFormat="1" ht="30" customHeight="1">
      <c r="A14" s="26" t="s">
        <v>94</v>
      </c>
      <c r="B14" s="26" t="s">
        <v>95</v>
      </c>
      <c r="C14" s="26" t="s">
        <v>95</v>
      </c>
      <c r="D14" s="27"/>
      <c r="E14" s="28" t="s">
        <v>97</v>
      </c>
      <c r="F14" s="25">
        <f t="shared" si="0"/>
        <v>170.18</v>
      </c>
      <c r="G14" s="25">
        <f t="shared" si="1"/>
        <v>170.18</v>
      </c>
      <c r="H14" s="25">
        <v>170.18</v>
      </c>
      <c r="I14" s="25"/>
      <c r="J14" s="25"/>
    </row>
    <row r="15" spans="1:10" s="12" customFormat="1" ht="30" customHeight="1">
      <c r="A15" s="26" t="s">
        <v>94</v>
      </c>
      <c r="B15" s="26" t="s">
        <v>95</v>
      </c>
      <c r="C15" s="26" t="s">
        <v>98</v>
      </c>
      <c r="D15" s="27"/>
      <c r="E15" s="28" t="s">
        <v>99</v>
      </c>
      <c r="F15" s="25">
        <f t="shared" si="0"/>
        <v>85.09</v>
      </c>
      <c r="G15" s="25">
        <f t="shared" si="1"/>
        <v>85.09</v>
      </c>
      <c r="H15" s="25">
        <v>85.09</v>
      </c>
      <c r="I15" s="25"/>
      <c r="J15" s="25"/>
    </row>
    <row r="16" spans="1:10" s="12" customFormat="1" ht="30" customHeight="1">
      <c r="A16" s="26" t="s">
        <v>100</v>
      </c>
      <c r="B16" s="26" t="s">
        <v>101</v>
      </c>
      <c r="C16" s="26" t="s">
        <v>90</v>
      </c>
      <c r="D16" s="27"/>
      <c r="E16" s="28" t="s">
        <v>102</v>
      </c>
      <c r="F16" s="25">
        <f t="shared" si="0"/>
        <v>78.71</v>
      </c>
      <c r="G16" s="25">
        <f t="shared" si="1"/>
        <v>78.71</v>
      </c>
      <c r="H16" s="25">
        <v>78.71</v>
      </c>
      <c r="I16" s="25"/>
      <c r="J16" s="25"/>
    </row>
    <row r="17" spans="1:10" s="12" customFormat="1" ht="30" customHeight="1">
      <c r="A17" s="26" t="s">
        <v>103</v>
      </c>
      <c r="B17" s="26" t="s">
        <v>92</v>
      </c>
      <c r="C17" s="26" t="s">
        <v>90</v>
      </c>
      <c r="D17" s="27"/>
      <c r="E17" s="28" t="s">
        <v>104</v>
      </c>
      <c r="F17" s="25">
        <f t="shared" si="0"/>
        <v>127.63</v>
      </c>
      <c r="G17" s="25">
        <f t="shared" si="1"/>
        <v>127.63</v>
      </c>
      <c r="H17" s="25">
        <v>127.63</v>
      </c>
      <c r="I17" s="25"/>
      <c r="J17" s="25"/>
    </row>
    <row r="18" spans="1:10" s="12" customFormat="1" ht="30" customHeight="1">
      <c r="A18" s="26"/>
      <c r="B18" s="26"/>
      <c r="C18" s="26"/>
      <c r="D18" s="27" t="s">
        <v>70</v>
      </c>
      <c r="E18" s="28" t="s">
        <v>71</v>
      </c>
      <c r="F18" s="25">
        <f>G18</f>
        <v>155.35</v>
      </c>
      <c r="G18" s="25">
        <f t="shared" si="1"/>
        <v>155.35</v>
      </c>
      <c r="H18" s="25">
        <f>SUM(H19:H24)</f>
        <v>133.95</v>
      </c>
      <c r="I18" s="25">
        <v>21.4</v>
      </c>
      <c r="J18" s="25"/>
    </row>
    <row r="19" spans="1:10" s="12" customFormat="1" ht="30" customHeight="1">
      <c r="A19" s="26" t="s">
        <v>88</v>
      </c>
      <c r="B19" s="26" t="s">
        <v>89</v>
      </c>
      <c r="C19" s="26" t="s">
        <v>89</v>
      </c>
      <c r="D19" s="27"/>
      <c r="E19" s="28" t="s">
        <v>105</v>
      </c>
      <c r="F19" s="25">
        <f aca="true" t="shared" si="2" ref="F19:F24">G19</f>
        <v>114.63</v>
      </c>
      <c r="G19" s="25">
        <v>114.63</v>
      </c>
      <c r="H19" s="25">
        <v>93.48</v>
      </c>
      <c r="I19" s="25">
        <v>21.16</v>
      </c>
      <c r="J19" s="25"/>
    </row>
    <row r="20" spans="1:10" s="12" customFormat="1" ht="30" customHeight="1">
      <c r="A20" s="26" t="s">
        <v>94</v>
      </c>
      <c r="B20" s="26" t="s">
        <v>95</v>
      </c>
      <c r="C20" s="26" t="s">
        <v>92</v>
      </c>
      <c r="D20" s="27"/>
      <c r="E20" s="28" t="s">
        <v>106</v>
      </c>
      <c r="F20" s="25">
        <f t="shared" si="2"/>
        <v>3.24</v>
      </c>
      <c r="G20" s="25">
        <f>H20+I20</f>
        <v>3.24</v>
      </c>
      <c r="H20" s="25">
        <v>2.99</v>
      </c>
      <c r="I20" s="25">
        <v>0.25</v>
      </c>
      <c r="J20" s="25"/>
    </row>
    <row r="21" spans="1:10" s="12" customFormat="1" ht="30" customHeight="1">
      <c r="A21" s="26" t="s">
        <v>94</v>
      </c>
      <c r="B21" s="26" t="s">
        <v>95</v>
      </c>
      <c r="C21" s="26" t="s">
        <v>95</v>
      </c>
      <c r="D21" s="27"/>
      <c r="E21" s="28" t="s">
        <v>97</v>
      </c>
      <c r="F21" s="25">
        <f t="shared" si="2"/>
        <v>13.82</v>
      </c>
      <c r="G21" s="25">
        <f>H21+I21</f>
        <v>13.82</v>
      </c>
      <c r="H21" s="25">
        <v>13.82</v>
      </c>
      <c r="I21" s="25"/>
      <c r="J21" s="25"/>
    </row>
    <row r="22" spans="1:10" s="12" customFormat="1" ht="30" customHeight="1">
      <c r="A22" s="26" t="s">
        <v>94</v>
      </c>
      <c r="B22" s="26" t="s">
        <v>95</v>
      </c>
      <c r="C22" s="26" t="s">
        <v>98</v>
      </c>
      <c r="D22" s="27"/>
      <c r="E22" s="28" t="s">
        <v>99</v>
      </c>
      <c r="F22" s="25">
        <f t="shared" si="2"/>
        <v>6.91</v>
      </c>
      <c r="G22" s="25">
        <f>H22+I22</f>
        <v>6.91</v>
      </c>
      <c r="H22" s="25">
        <v>6.91</v>
      </c>
      <c r="I22" s="25"/>
      <c r="J22" s="25"/>
    </row>
    <row r="23" spans="1:10" s="12" customFormat="1" ht="30" customHeight="1">
      <c r="A23" s="26" t="s">
        <v>100</v>
      </c>
      <c r="B23" s="26" t="s">
        <v>101</v>
      </c>
      <c r="C23" s="26" t="s">
        <v>92</v>
      </c>
      <c r="D23" s="27"/>
      <c r="E23" s="28" t="s">
        <v>107</v>
      </c>
      <c r="F23" s="25">
        <f t="shared" si="2"/>
        <v>6.39</v>
      </c>
      <c r="G23" s="25">
        <f>H23+I23</f>
        <v>6.39</v>
      </c>
      <c r="H23" s="25">
        <v>6.39</v>
      </c>
      <c r="I23" s="25"/>
      <c r="J23" s="25"/>
    </row>
    <row r="24" spans="1:10" s="12" customFormat="1" ht="30" customHeight="1">
      <c r="A24" s="26" t="s">
        <v>103</v>
      </c>
      <c r="B24" s="26" t="s">
        <v>92</v>
      </c>
      <c r="C24" s="26" t="s">
        <v>90</v>
      </c>
      <c r="D24" s="27"/>
      <c r="E24" s="28" t="s">
        <v>104</v>
      </c>
      <c r="F24" s="25">
        <f t="shared" si="2"/>
        <v>10.36</v>
      </c>
      <c r="G24" s="25">
        <f>H24+I24</f>
        <v>10.36</v>
      </c>
      <c r="H24" s="25">
        <v>10.36</v>
      </c>
      <c r="I24" s="25"/>
      <c r="J24" s="25"/>
    </row>
    <row r="25" spans="1:10" s="12" customFormat="1" ht="30" customHeight="1">
      <c r="A25" s="26"/>
      <c r="B25" s="26"/>
      <c r="C25" s="26"/>
      <c r="D25" s="27" t="s">
        <v>72</v>
      </c>
      <c r="E25" s="28" t="s">
        <v>73</v>
      </c>
      <c r="F25" s="25">
        <f aca="true" t="shared" si="3" ref="F25:F42">G25</f>
        <v>180.79</v>
      </c>
      <c r="G25" s="25">
        <f aca="true" t="shared" si="4" ref="G25:G42">H25+I25</f>
        <v>180.79</v>
      </c>
      <c r="H25" s="25">
        <v>163.32</v>
      </c>
      <c r="I25" s="25">
        <f>SUM(I26:I30)</f>
        <v>17.47</v>
      </c>
      <c r="J25" s="25"/>
    </row>
    <row r="26" spans="1:10" s="12" customFormat="1" ht="30" customHeight="1">
      <c r="A26" s="26" t="s">
        <v>88</v>
      </c>
      <c r="B26" s="26" t="s">
        <v>89</v>
      </c>
      <c r="C26" s="26" t="s">
        <v>108</v>
      </c>
      <c r="D26" s="27"/>
      <c r="E26" s="28" t="s">
        <v>109</v>
      </c>
      <c r="F26" s="25">
        <f t="shared" si="3"/>
        <v>133.8</v>
      </c>
      <c r="G26" s="25">
        <f t="shared" si="4"/>
        <v>133.8</v>
      </c>
      <c r="H26" s="25">
        <v>116.33</v>
      </c>
      <c r="I26" s="25">
        <v>17.47</v>
      </c>
      <c r="J26" s="25"/>
    </row>
    <row r="27" spans="1:10" s="12" customFormat="1" ht="30" customHeight="1">
      <c r="A27" s="26" t="s">
        <v>94</v>
      </c>
      <c r="B27" s="26" t="s">
        <v>95</v>
      </c>
      <c r="C27" s="26" t="s">
        <v>95</v>
      </c>
      <c r="D27" s="27"/>
      <c r="E27" s="28" t="s">
        <v>97</v>
      </c>
      <c r="F27" s="25">
        <f t="shared" si="3"/>
        <v>17.32</v>
      </c>
      <c r="G27" s="25">
        <f t="shared" si="4"/>
        <v>17.32</v>
      </c>
      <c r="H27" s="25">
        <v>17.32</v>
      </c>
      <c r="I27" s="25"/>
      <c r="J27" s="25"/>
    </row>
    <row r="28" spans="1:10" s="12" customFormat="1" ht="30" customHeight="1">
      <c r="A28" s="26" t="s">
        <v>94</v>
      </c>
      <c r="B28" s="26" t="s">
        <v>95</v>
      </c>
      <c r="C28" s="26" t="s">
        <v>98</v>
      </c>
      <c r="D28" s="27"/>
      <c r="E28" s="28" t="s">
        <v>99</v>
      </c>
      <c r="F28" s="25">
        <f t="shared" si="3"/>
        <v>8.66</v>
      </c>
      <c r="G28" s="25">
        <f t="shared" si="4"/>
        <v>8.66</v>
      </c>
      <c r="H28" s="25">
        <v>8.66</v>
      </c>
      <c r="I28" s="25"/>
      <c r="J28" s="25"/>
    </row>
    <row r="29" spans="1:10" s="12" customFormat="1" ht="30" customHeight="1">
      <c r="A29" s="26" t="s">
        <v>100</v>
      </c>
      <c r="B29" s="26" t="s">
        <v>101</v>
      </c>
      <c r="C29" s="26" t="s">
        <v>92</v>
      </c>
      <c r="D29" s="27"/>
      <c r="E29" s="28" t="s">
        <v>107</v>
      </c>
      <c r="F29" s="25">
        <f t="shared" si="3"/>
        <v>8.01</v>
      </c>
      <c r="G29" s="25">
        <f t="shared" si="4"/>
        <v>8.01</v>
      </c>
      <c r="H29" s="25">
        <v>8.01</v>
      </c>
      <c r="I29" s="25"/>
      <c r="J29" s="25"/>
    </row>
    <row r="30" spans="1:10" s="12" customFormat="1" ht="30" customHeight="1">
      <c r="A30" s="26" t="s">
        <v>103</v>
      </c>
      <c r="B30" s="26" t="s">
        <v>92</v>
      </c>
      <c r="C30" s="26" t="s">
        <v>90</v>
      </c>
      <c r="D30" s="27"/>
      <c r="E30" s="28" t="s">
        <v>104</v>
      </c>
      <c r="F30" s="25">
        <f t="shared" si="3"/>
        <v>12.99</v>
      </c>
      <c r="G30" s="25">
        <f t="shared" si="4"/>
        <v>12.99</v>
      </c>
      <c r="H30" s="25">
        <v>12.99</v>
      </c>
      <c r="I30" s="25"/>
      <c r="J30" s="25"/>
    </row>
    <row r="31" spans="1:10" s="12" customFormat="1" ht="30" customHeight="1">
      <c r="A31" s="26"/>
      <c r="B31" s="26"/>
      <c r="C31" s="26"/>
      <c r="D31" s="27" t="s">
        <v>74</v>
      </c>
      <c r="E31" s="28" t="s">
        <v>75</v>
      </c>
      <c r="F31" s="25">
        <f t="shared" si="3"/>
        <v>83.51</v>
      </c>
      <c r="G31" s="25">
        <f t="shared" si="4"/>
        <v>83.51</v>
      </c>
      <c r="H31" s="25">
        <f>SUM(H32:H36)</f>
        <v>72.64</v>
      </c>
      <c r="I31" s="25">
        <f>I32</f>
        <v>10.87</v>
      </c>
      <c r="J31" s="25"/>
    </row>
    <row r="32" spans="1:10" s="12" customFormat="1" ht="30" customHeight="1">
      <c r="A32" s="26" t="s">
        <v>88</v>
      </c>
      <c r="B32" s="26" t="s">
        <v>89</v>
      </c>
      <c r="C32" s="26" t="s">
        <v>108</v>
      </c>
      <c r="D32" s="27"/>
      <c r="E32" s="28" t="s">
        <v>109</v>
      </c>
      <c r="F32" s="25">
        <f t="shared" si="3"/>
        <v>62.71</v>
      </c>
      <c r="G32" s="25">
        <f t="shared" si="4"/>
        <v>62.71</v>
      </c>
      <c r="H32" s="25">
        <v>51.84</v>
      </c>
      <c r="I32" s="25">
        <v>10.87</v>
      </c>
      <c r="J32" s="25"/>
    </row>
    <row r="33" spans="1:10" s="12" customFormat="1" ht="30" customHeight="1">
      <c r="A33" s="26" t="s">
        <v>94</v>
      </c>
      <c r="B33" s="26" t="s">
        <v>95</v>
      </c>
      <c r="C33" s="26" t="s">
        <v>95</v>
      </c>
      <c r="D33" s="27"/>
      <c r="E33" s="28" t="s">
        <v>97</v>
      </c>
      <c r="F33" s="25">
        <f t="shared" si="3"/>
        <v>7.67</v>
      </c>
      <c r="G33" s="25">
        <f t="shared" si="4"/>
        <v>7.67</v>
      </c>
      <c r="H33" s="25">
        <v>7.67</v>
      </c>
      <c r="I33" s="25"/>
      <c r="J33" s="25"/>
    </row>
    <row r="34" spans="1:10" s="12" customFormat="1" ht="30" customHeight="1">
      <c r="A34" s="26" t="s">
        <v>94</v>
      </c>
      <c r="B34" s="26" t="s">
        <v>95</v>
      </c>
      <c r="C34" s="26" t="s">
        <v>98</v>
      </c>
      <c r="D34" s="27"/>
      <c r="E34" s="28" t="s">
        <v>99</v>
      </c>
      <c r="F34" s="25">
        <f t="shared" si="3"/>
        <v>3.83</v>
      </c>
      <c r="G34" s="25">
        <f t="shared" si="4"/>
        <v>3.83</v>
      </c>
      <c r="H34" s="25">
        <v>3.83</v>
      </c>
      <c r="I34" s="25"/>
      <c r="J34" s="25"/>
    </row>
    <row r="35" spans="1:10" s="12" customFormat="1" ht="30" customHeight="1">
      <c r="A35" s="26" t="s">
        <v>100</v>
      </c>
      <c r="B35" s="26" t="s">
        <v>101</v>
      </c>
      <c r="C35" s="26" t="s">
        <v>92</v>
      </c>
      <c r="D35" s="27"/>
      <c r="E35" s="28" t="s">
        <v>107</v>
      </c>
      <c r="F35" s="25">
        <f t="shared" si="3"/>
        <v>3.55</v>
      </c>
      <c r="G35" s="25">
        <f t="shared" si="4"/>
        <v>3.55</v>
      </c>
      <c r="H35" s="25">
        <v>3.55</v>
      </c>
      <c r="I35" s="25"/>
      <c r="J35" s="25"/>
    </row>
    <row r="36" spans="1:10" s="12" customFormat="1" ht="30" customHeight="1">
      <c r="A36" s="26" t="s">
        <v>103</v>
      </c>
      <c r="B36" s="26" t="s">
        <v>92</v>
      </c>
      <c r="C36" s="26" t="s">
        <v>90</v>
      </c>
      <c r="D36" s="27"/>
      <c r="E36" s="28" t="s">
        <v>104</v>
      </c>
      <c r="F36" s="25">
        <f t="shared" si="3"/>
        <v>5.75</v>
      </c>
      <c r="G36" s="25">
        <f t="shared" si="4"/>
        <v>5.75</v>
      </c>
      <c r="H36" s="25">
        <v>5.75</v>
      </c>
      <c r="I36" s="25"/>
      <c r="J36" s="25"/>
    </row>
    <row r="37" spans="1:10" s="12" customFormat="1" ht="30" customHeight="1">
      <c r="A37" s="26"/>
      <c r="B37" s="26"/>
      <c r="C37" s="26"/>
      <c r="D37" s="27" t="s">
        <v>76</v>
      </c>
      <c r="E37" s="28" t="s">
        <v>77</v>
      </c>
      <c r="F37" s="25">
        <f t="shared" si="3"/>
        <v>103.97</v>
      </c>
      <c r="G37" s="25">
        <f t="shared" si="4"/>
        <v>103.97</v>
      </c>
      <c r="H37" s="25">
        <v>92.97</v>
      </c>
      <c r="I37" s="25">
        <f>SUM(I38:I42)</f>
        <v>11</v>
      </c>
      <c r="J37" s="25"/>
    </row>
    <row r="38" spans="1:10" s="12" customFormat="1" ht="30" customHeight="1">
      <c r="A38" s="26" t="s">
        <v>88</v>
      </c>
      <c r="B38" s="26" t="s">
        <v>89</v>
      </c>
      <c r="C38" s="26" t="s">
        <v>108</v>
      </c>
      <c r="D38" s="27"/>
      <c r="E38" s="28" t="s">
        <v>109</v>
      </c>
      <c r="F38" s="25">
        <f t="shared" si="3"/>
        <v>77.26</v>
      </c>
      <c r="G38" s="25">
        <f t="shared" si="4"/>
        <v>77.26</v>
      </c>
      <c r="H38" s="25">
        <v>66.26</v>
      </c>
      <c r="I38" s="25">
        <v>11</v>
      </c>
      <c r="J38" s="25"/>
    </row>
    <row r="39" spans="1:10" s="12" customFormat="1" ht="30" customHeight="1">
      <c r="A39" s="26" t="s">
        <v>94</v>
      </c>
      <c r="B39" s="26" t="s">
        <v>95</v>
      </c>
      <c r="C39" s="26" t="s">
        <v>95</v>
      </c>
      <c r="D39" s="27"/>
      <c r="E39" s="28" t="s">
        <v>97</v>
      </c>
      <c r="F39" s="25">
        <f t="shared" si="3"/>
        <v>9.85</v>
      </c>
      <c r="G39" s="25">
        <f t="shared" si="4"/>
        <v>9.85</v>
      </c>
      <c r="H39" s="25">
        <v>9.85</v>
      </c>
      <c r="I39" s="25"/>
      <c r="J39" s="25"/>
    </row>
    <row r="40" spans="1:10" s="12" customFormat="1" ht="30" customHeight="1">
      <c r="A40" s="26" t="s">
        <v>94</v>
      </c>
      <c r="B40" s="26" t="s">
        <v>95</v>
      </c>
      <c r="C40" s="26" t="s">
        <v>98</v>
      </c>
      <c r="D40" s="27"/>
      <c r="E40" s="28" t="s">
        <v>99</v>
      </c>
      <c r="F40" s="25">
        <f t="shared" si="3"/>
        <v>4.92</v>
      </c>
      <c r="G40" s="25">
        <f t="shared" si="4"/>
        <v>4.92</v>
      </c>
      <c r="H40" s="25">
        <v>4.92</v>
      </c>
      <c r="I40" s="25"/>
      <c r="J40" s="25"/>
    </row>
    <row r="41" spans="1:10" s="12" customFormat="1" ht="30" customHeight="1">
      <c r="A41" s="26" t="s">
        <v>100</v>
      </c>
      <c r="B41" s="26" t="s">
        <v>101</v>
      </c>
      <c r="C41" s="26" t="s">
        <v>92</v>
      </c>
      <c r="D41" s="27"/>
      <c r="E41" s="28" t="s">
        <v>107</v>
      </c>
      <c r="F41" s="25">
        <f t="shared" si="3"/>
        <v>4.55</v>
      </c>
      <c r="G41" s="25">
        <f t="shared" si="4"/>
        <v>4.55</v>
      </c>
      <c r="H41" s="25">
        <v>4.55</v>
      </c>
      <c r="I41" s="25"/>
      <c r="J41" s="25"/>
    </row>
    <row r="42" spans="1:10" s="12" customFormat="1" ht="30" customHeight="1">
      <c r="A42" s="26" t="s">
        <v>103</v>
      </c>
      <c r="B42" s="26" t="s">
        <v>92</v>
      </c>
      <c r="C42" s="26" t="s">
        <v>90</v>
      </c>
      <c r="D42" s="27"/>
      <c r="E42" s="28" t="s">
        <v>104</v>
      </c>
      <c r="F42" s="25">
        <f t="shared" si="3"/>
        <v>7.38</v>
      </c>
      <c r="G42" s="25">
        <f t="shared" si="4"/>
        <v>7.38</v>
      </c>
      <c r="H42" s="25">
        <v>7.38</v>
      </c>
      <c r="I42" s="25"/>
      <c r="J42" s="25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pane ySplit="2250" topLeftCell="A1" activePane="bottomLeft" state="split"/>
      <selection pane="topLeft" activeCell="F1" sqref="F1"/>
      <selection pane="bottomLeft" activeCell="F12" sqref="F12"/>
    </sheetView>
  </sheetViews>
  <sheetFormatPr defaultColWidth="9.140625" defaultRowHeight="12.75" customHeight="1"/>
  <cols>
    <col min="1" max="1" width="12.00390625" style="12" customWidth="1"/>
    <col min="2" max="2" width="13.57421875" style="12" customWidth="1"/>
    <col min="3" max="3" width="37.00390625" style="12" customWidth="1"/>
    <col min="4" max="4" width="31.28125" style="12" customWidth="1"/>
    <col min="5" max="5" width="31.7109375" style="12" customWidth="1"/>
    <col min="6" max="6" width="33.140625" style="12" customWidth="1"/>
    <col min="7" max="7" width="9.140625" style="12" customWidth="1"/>
  </cols>
  <sheetData>
    <row r="1" spans="1:6" s="12" customFormat="1" ht="15" customHeight="1">
      <c r="A1" s="17"/>
      <c r="B1" s="17"/>
      <c r="C1" s="17"/>
      <c r="D1" s="17"/>
      <c r="E1" s="17"/>
      <c r="F1" s="58" t="s">
        <v>272</v>
      </c>
    </row>
    <row r="2" spans="1:6" s="12" customFormat="1" ht="25.5" customHeight="1">
      <c r="A2" s="42" t="s">
        <v>154</v>
      </c>
      <c r="B2" s="42"/>
      <c r="C2" s="42"/>
      <c r="D2" s="42"/>
      <c r="E2" s="42"/>
      <c r="F2" s="42"/>
    </row>
    <row r="3" spans="1:6" s="12" customFormat="1" ht="15" customHeight="1">
      <c r="A3" s="18"/>
      <c r="B3" s="18"/>
      <c r="C3" s="18"/>
      <c r="D3" s="18"/>
      <c r="E3" s="16"/>
      <c r="F3" s="16" t="s">
        <v>53</v>
      </c>
    </row>
    <row r="4" spans="1:6" s="12" customFormat="1" ht="13.5" customHeight="1">
      <c r="A4" s="44" t="s">
        <v>155</v>
      </c>
      <c r="B4" s="49"/>
      <c r="C4" s="45"/>
      <c r="D4" s="44" t="s">
        <v>156</v>
      </c>
      <c r="E4" s="49"/>
      <c r="F4" s="45"/>
    </row>
    <row r="5" spans="1:6" s="12" customFormat="1" ht="13.5" customHeight="1">
      <c r="A5" s="14" t="s">
        <v>157</v>
      </c>
      <c r="B5" s="14" t="s">
        <v>158</v>
      </c>
      <c r="C5" s="14" t="s">
        <v>159</v>
      </c>
      <c r="D5" s="14" t="s">
        <v>56</v>
      </c>
      <c r="E5" s="14" t="s">
        <v>152</v>
      </c>
      <c r="F5" s="14" t="s">
        <v>153</v>
      </c>
    </row>
    <row r="6" spans="1:6" s="12" customFormat="1" ht="13.5" customHeight="1">
      <c r="A6" s="14" t="s">
        <v>65</v>
      </c>
      <c r="B6" s="14" t="s">
        <v>65</v>
      </c>
      <c r="C6" s="14" t="s">
        <v>65</v>
      </c>
      <c r="D6" s="14">
        <v>1</v>
      </c>
      <c r="E6" s="14">
        <v>2</v>
      </c>
      <c r="F6" s="14">
        <v>3</v>
      </c>
    </row>
    <row r="7" spans="1:6" s="12" customFormat="1" ht="21.75" customHeight="1">
      <c r="A7" s="14" t="s">
        <v>66</v>
      </c>
      <c r="B7" s="14" t="s">
        <v>66</v>
      </c>
      <c r="C7" s="21" t="s">
        <v>56</v>
      </c>
      <c r="D7" s="25">
        <f>E7+F7</f>
        <v>2372.75</v>
      </c>
      <c r="E7" s="25">
        <f>E8+E35</f>
        <v>2063.04</v>
      </c>
      <c r="F7" s="25">
        <f>F18</f>
        <v>309.71000000000004</v>
      </c>
    </row>
    <row r="8" spans="1:6" s="12" customFormat="1" ht="21.75" customHeight="1">
      <c r="A8" s="14" t="s">
        <v>160</v>
      </c>
      <c r="B8" s="14"/>
      <c r="C8" s="21" t="s">
        <v>161</v>
      </c>
      <c r="D8" s="25">
        <f aca="true" t="shared" si="0" ref="D8:D38">E8+F8</f>
        <v>1842.94</v>
      </c>
      <c r="E8" s="25">
        <f>SUM(E9:E17)</f>
        <v>1842.94</v>
      </c>
      <c r="F8" s="25"/>
    </row>
    <row r="9" spans="1:6" s="12" customFormat="1" ht="21.75" customHeight="1">
      <c r="A9" s="14" t="s">
        <v>160</v>
      </c>
      <c r="B9" s="14" t="s">
        <v>90</v>
      </c>
      <c r="C9" s="21" t="s">
        <v>162</v>
      </c>
      <c r="D9" s="25">
        <f t="shared" si="0"/>
        <v>444.14</v>
      </c>
      <c r="E9" s="25">
        <v>444.14</v>
      </c>
      <c r="F9" s="25"/>
    </row>
    <row r="10" spans="1:6" s="12" customFormat="1" ht="21.75" customHeight="1">
      <c r="A10" s="14" t="s">
        <v>160</v>
      </c>
      <c r="B10" s="14" t="s">
        <v>92</v>
      </c>
      <c r="C10" s="21" t="s">
        <v>163</v>
      </c>
      <c r="D10" s="25">
        <f t="shared" si="0"/>
        <v>393.37</v>
      </c>
      <c r="E10" s="25">
        <v>393.37</v>
      </c>
      <c r="F10" s="25"/>
    </row>
    <row r="11" spans="1:6" s="12" customFormat="1" ht="21.75" customHeight="1">
      <c r="A11" s="14" t="s">
        <v>160</v>
      </c>
      <c r="B11" s="14" t="s">
        <v>89</v>
      </c>
      <c r="C11" s="21" t="s">
        <v>164</v>
      </c>
      <c r="D11" s="25">
        <f t="shared" si="0"/>
        <v>288.86</v>
      </c>
      <c r="E11" s="25">
        <v>288.86</v>
      </c>
      <c r="F11" s="25"/>
    </row>
    <row r="12" spans="1:6" s="12" customFormat="1" ht="21.75" customHeight="1">
      <c r="A12" s="14" t="s">
        <v>160</v>
      </c>
      <c r="B12" s="14" t="s">
        <v>165</v>
      </c>
      <c r="C12" s="21" t="s">
        <v>166</v>
      </c>
      <c r="D12" s="25">
        <f t="shared" si="0"/>
        <v>118.72</v>
      </c>
      <c r="E12" s="25">
        <v>118.72</v>
      </c>
      <c r="F12" s="25"/>
    </row>
    <row r="13" spans="1:6" s="12" customFormat="1" ht="21.75" customHeight="1">
      <c r="A13" s="14" t="s">
        <v>160</v>
      </c>
      <c r="B13" s="14" t="s">
        <v>167</v>
      </c>
      <c r="C13" s="21" t="s">
        <v>168</v>
      </c>
      <c r="D13" s="25">
        <f t="shared" si="0"/>
        <v>218.83</v>
      </c>
      <c r="E13" s="25">
        <v>218.83</v>
      </c>
      <c r="F13" s="25"/>
    </row>
    <row r="14" spans="1:6" s="12" customFormat="1" ht="21.75" customHeight="1">
      <c r="A14" s="14" t="s">
        <v>160</v>
      </c>
      <c r="B14" s="14" t="s">
        <v>169</v>
      </c>
      <c r="C14" s="21" t="s">
        <v>170</v>
      </c>
      <c r="D14" s="25">
        <f t="shared" si="0"/>
        <v>109.42</v>
      </c>
      <c r="E14" s="25">
        <v>109.42</v>
      </c>
      <c r="F14" s="25"/>
    </row>
    <row r="15" spans="1:6" s="12" customFormat="1" ht="21.75" customHeight="1">
      <c r="A15" s="14" t="s">
        <v>160</v>
      </c>
      <c r="B15" s="14" t="s">
        <v>171</v>
      </c>
      <c r="C15" s="21" t="s">
        <v>172</v>
      </c>
      <c r="D15" s="25">
        <f t="shared" si="0"/>
        <v>101.21</v>
      </c>
      <c r="E15" s="25">
        <v>101.21</v>
      </c>
      <c r="F15" s="25"/>
    </row>
    <row r="16" spans="1:6" s="12" customFormat="1" ht="21.75" customHeight="1">
      <c r="A16" s="14" t="s">
        <v>160</v>
      </c>
      <c r="B16" s="14" t="s">
        <v>173</v>
      </c>
      <c r="C16" s="21" t="s">
        <v>174</v>
      </c>
      <c r="D16" s="25">
        <f t="shared" si="0"/>
        <v>4.26</v>
      </c>
      <c r="E16" s="25">
        <v>4.26</v>
      </c>
      <c r="F16" s="25"/>
    </row>
    <row r="17" spans="1:6" s="12" customFormat="1" ht="21.75" customHeight="1">
      <c r="A17" s="14" t="s">
        <v>160</v>
      </c>
      <c r="B17" s="14" t="s">
        <v>175</v>
      </c>
      <c r="C17" s="21" t="s">
        <v>104</v>
      </c>
      <c r="D17" s="25">
        <f t="shared" si="0"/>
        <v>164.13</v>
      </c>
      <c r="E17" s="25">
        <v>164.13</v>
      </c>
      <c r="F17" s="25"/>
    </row>
    <row r="18" spans="1:6" s="12" customFormat="1" ht="21.75" customHeight="1">
      <c r="A18" s="14" t="s">
        <v>176</v>
      </c>
      <c r="B18" s="14"/>
      <c r="C18" s="21" t="s">
        <v>177</v>
      </c>
      <c r="D18" s="25">
        <f t="shared" si="0"/>
        <v>309.71000000000004</v>
      </c>
      <c r="E18" s="25"/>
      <c r="F18" s="25">
        <f>SUM(F19:F34)</f>
        <v>309.71000000000004</v>
      </c>
    </row>
    <row r="19" spans="1:6" s="12" customFormat="1" ht="21.75" customHeight="1">
      <c r="A19" s="14" t="s">
        <v>176</v>
      </c>
      <c r="B19" s="14" t="s">
        <v>90</v>
      </c>
      <c r="C19" s="21" t="s">
        <v>178</v>
      </c>
      <c r="D19" s="25">
        <f t="shared" si="0"/>
        <v>31.12</v>
      </c>
      <c r="E19" s="25"/>
      <c r="F19" s="25">
        <v>31.12</v>
      </c>
    </row>
    <row r="20" spans="1:6" s="12" customFormat="1" ht="21.75" customHeight="1">
      <c r="A20" s="14" t="s">
        <v>176</v>
      </c>
      <c r="B20" s="14" t="s">
        <v>92</v>
      </c>
      <c r="C20" s="21" t="s">
        <v>179</v>
      </c>
      <c r="D20" s="25">
        <f t="shared" si="0"/>
        <v>2</v>
      </c>
      <c r="E20" s="25"/>
      <c r="F20" s="25">
        <v>2</v>
      </c>
    </row>
    <row r="21" spans="1:6" s="12" customFormat="1" ht="21.75" customHeight="1">
      <c r="A21" s="14" t="s">
        <v>176</v>
      </c>
      <c r="B21" s="14" t="s">
        <v>95</v>
      </c>
      <c r="C21" s="21" t="s">
        <v>180</v>
      </c>
      <c r="D21" s="25">
        <f t="shared" si="0"/>
        <v>3.5</v>
      </c>
      <c r="E21" s="25"/>
      <c r="F21" s="25">
        <v>3.5</v>
      </c>
    </row>
    <row r="22" spans="1:6" s="12" customFormat="1" ht="21.75" customHeight="1">
      <c r="A22" s="14" t="s">
        <v>176</v>
      </c>
      <c r="B22" s="14" t="s">
        <v>98</v>
      </c>
      <c r="C22" s="21" t="s">
        <v>181</v>
      </c>
      <c r="D22" s="25">
        <f t="shared" si="0"/>
        <v>10</v>
      </c>
      <c r="E22" s="25"/>
      <c r="F22" s="25">
        <v>10</v>
      </c>
    </row>
    <row r="23" spans="1:6" s="12" customFormat="1" ht="21.75" customHeight="1">
      <c r="A23" s="14" t="s">
        <v>176</v>
      </c>
      <c r="B23" s="14" t="s">
        <v>165</v>
      </c>
      <c r="C23" s="21" t="s">
        <v>182</v>
      </c>
      <c r="D23" s="25">
        <f t="shared" si="0"/>
        <v>18.41</v>
      </c>
      <c r="E23" s="25"/>
      <c r="F23" s="25">
        <v>18.41</v>
      </c>
    </row>
    <row r="24" spans="1:6" s="12" customFormat="1" ht="21.75" customHeight="1">
      <c r="A24" s="14" t="s">
        <v>176</v>
      </c>
      <c r="B24" s="14" t="s">
        <v>101</v>
      </c>
      <c r="C24" s="21" t="s">
        <v>183</v>
      </c>
      <c r="D24" s="25">
        <f t="shared" si="0"/>
        <v>32.17</v>
      </c>
      <c r="E24" s="25"/>
      <c r="F24" s="25">
        <v>32.17</v>
      </c>
    </row>
    <row r="25" spans="1:6" s="12" customFormat="1" ht="21.75" customHeight="1">
      <c r="A25" s="14" t="s">
        <v>176</v>
      </c>
      <c r="B25" s="14" t="s">
        <v>175</v>
      </c>
      <c r="C25" s="21" t="s">
        <v>184</v>
      </c>
      <c r="D25" s="25">
        <f t="shared" si="0"/>
        <v>11</v>
      </c>
      <c r="E25" s="25"/>
      <c r="F25" s="25">
        <v>11</v>
      </c>
    </row>
    <row r="26" spans="1:6" s="12" customFormat="1" ht="21.75" customHeight="1">
      <c r="A26" s="14" t="s">
        <v>176</v>
      </c>
      <c r="B26" s="14" t="s">
        <v>185</v>
      </c>
      <c r="C26" s="21" t="s">
        <v>186</v>
      </c>
      <c r="D26" s="25">
        <f t="shared" si="0"/>
        <v>2.37</v>
      </c>
      <c r="E26" s="25"/>
      <c r="F26" s="25">
        <v>2.37</v>
      </c>
    </row>
    <row r="27" spans="1:6" s="12" customFormat="1" ht="21.75" customHeight="1">
      <c r="A27" s="14" t="s">
        <v>176</v>
      </c>
      <c r="B27" s="14" t="s">
        <v>187</v>
      </c>
      <c r="C27" s="21" t="s">
        <v>188</v>
      </c>
      <c r="D27" s="25">
        <f t="shared" si="0"/>
        <v>2.55</v>
      </c>
      <c r="E27" s="25"/>
      <c r="F27" s="25">
        <v>2.55</v>
      </c>
    </row>
    <row r="28" spans="1:6" s="12" customFormat="1" ht="21.75" customHeight="1">
      <c r="A28" s="14" t="s">
        <v>176</v>
      </c>
      <c r="B28" s="14" t="s">
        <v>189</v>
      </c>
      <c r="C28" s="21" t="s">
        <v>190</v>
      </c>
      <c r="D28" s="25">
        <f t="shared" si="0"/>
        <v>4.33</v>
      </c>
      <c r="E28" s="25"/>
      <c r="F28" s="25">
        <v>4.33</v>
      </c>
    </row>
    <row r="29" spans="1:6" s="12" customFormat="1" ht="21.75" customHeight="1">
      <c r="A29" s="14" t="s">
        <v>176</v>
      </c>
      <c r="B29" s="14" t="s">
        <v>191</v>
      </c>
      <c r="C29" s="21" t="s">
        <v>192</v>
      </c>
      <c r="D29" s="25">
        <f t="shared" si="0"/>
        <v>3</v>
      </c>
      <c r="E29" s="25"/>
      <c r="F29" s="25">
        <v>3</v>
      </c>
    </row>
    <row r="30" spans="1:6" s="12" customFormat="1" ht="21.75" customHeight="1">
      <c r="A30" s="14" t="s">
        <v>176</v>
      </c>
      <c r="B30" s="14" t="s">
        <v>193</v>
      </c>
      <c r="C30" s="21" t="s">
        <v>194</v>
      </c>
      <c r="D30" s="25">
        <f t="shared" si="0"/>
        <v>27.35</v>
      </c>
      <c r="E30" s="25"/>
      <c r="F30" s="25">
        <v>27.35</v>
      </c>
    </row>
    <row r="31" spans="1:6" s="12" customFormat="1" ht="21.75" customHeight="1">
      <c r="A31" s="14" t="s">
        <v>176</v>
      </c>
      <c r="B31" s="14" t="s">
        <v>195</v>
      </c>
      <c r="C31" s="21" t="s">
        <v>196</v>
      </c>
      <c r="D31" s="25">
        <f t="shared" si="0"/>
        <v>6.59</v>
      </c>
      <c r="E31" s="25"/>
      <c r="F31" s="25">
        <v>6.59</v>
      </c>
    </row>
    <row r="32" spans="1:6" s="12" customFormat="1" ht="21.75" customHeight="1">
      <c r="A32" s="14" t="s">
        <v>176</v>
      </c>
      <c r="B32" s="14" t="s">
        <v>197</v>
      </c>
      <c r="C32" s="21" t="s">
        <v>198</v>
      </c>
      <c r="D32" s="25">
        <f t="shared" si="0"/>
        <v>34.14</v>
      </c>
      <c r="E32" s="25"/>
      <c r="F32" s="25">
        <v>34.14</v>
      </c>
    </row>
    <row r="33" spans="1:6" s="12" customFormat="1" ht="21.75" customHeight="1">
      <c r="A33" s="14" t="s">
        <v>176</v>
      </c>
      <c r="B33" s="14" t="s">
        <v>199</v>
      </c>
      <c r="C33" s="21" t="s">
        <v>200</v>
      </c>
      <c r="D33" s="25">
        <f t="shared" si="0"/>
        <v>82.86</v>
      </c>
      <c r="E33" s="25"/>
      <c r="F33" s="25">
        <v>82.86</v>
      </c>
    </row>
    <row r="34" spans="1:6" s="12" customFormat="1" ht="21.75" customHeight="1">
      <c r="A34" s="14" t="s">
        <v>176</v>
      </c>
      <c r="B34" s="14" t="s">
        <v>201</v>
      </c>
      <c r="C34" s="21" t="s">
        <v>202</v>
      </c>
      <c r="D34" s="25">
        <f t="shared" si="0"/>
        <v>38.32</v>
      </c>
      <c r="E34" s="25"/>
      <c r="F34" s="25">
        <v>38.32</v>
      </c>
    </row>
    <row r="35" spans="1:6" s="12" customFormat="1" ht="21.75" customHeight="1">
      <c r="A35" s="14" t="s">
        <v>203</v>
      </c>
      <c r="B35" s="14"/>
      <c r="C35" s="21" t="s">
        <v>204</v>
      </c>
      <c r="D35" s="25">
        <f t="shared" si="0"/>
        <v>220.1</v>
      </c>
      <c r="E35" s="25">
        <v>220.1</v>
      </c>
      <c r="F35" s="25"/>
    </row>
    <row r="36" spans="1:6" s="12" customFormat="1" ht="21.75" customHeight="1">
      <c r="A36" s="14" t="s">
        <v>203</v>
      </c>
      <c r="B36" s="14" t="s">
        <v>90</v>
      </c>
      <c r="C36" s="21" t="s">
        <v>205</v>
      </c>
      <c r="D36" s="25">
        <f t="shared" si="0"/>
        <v>104.9</v>
      </c>
      <c r="E36" s="25">
        <v>104.9</v>
      </c>
      <c r="F36" s="25"/>
    </row>
    <row r="37" spans="1:6" s="12" customFormat="1" ht="21.75" customHeight="1">
      <c r="A37" s="14" t="s">
        <v>203</v>
      </c>
      <c r="B37" s="14" t="s">
        <v>92</v>
      </c>
      <c r="C37" s="21" t="s">
        <v>206</v>
      </c>
      <c r="D37" s="25">
        <f t="shared" si="0"/>
        <v>46.82</v>
      </c>
      <c r="E37" s="25">
        <v>46.82</v>
      </c>
      <c r="F37" s="25"/>
    </row>
    <row r="38" spans="1:6" s="12" customFormat="1" ht="21.75" customHeight="1">
      <c r="A38" s="14" t="s">
        <v>203</v>
      </c>
      <c r="B38" s="14" t="s">
        <v>201</v>
      </c>
      <c r="C38" s="21" t="s">
        <v>207</v>
      </c>
      <c r="D38" s="25">
        <f t="shared" si="0"/>
        <v>68.39</v>
      </c>
      <c r="E38" s="25">
        <v>68.39</v>
      </c>
      <c r="F38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PageLayoutView="0" workbookViewId="0" topLeftCell="G1">
      <selection activeCell="N1" sqref="N1"/>
    </sheetView>
  </sheetViews>
  <sheetFormatPr defaultColWidth="9.140625" defaultRowHeight="12.75" customHeight="1"/>
  <cols>
    <col min="1" max="1" width="19.57421875" style="12" customWidth="1"/>
    <col min="2" max="2" width="47.7109375" style="12" customWidth="1"/>
    <col min="3" max="3" width="18.00390625" style="12" customWidth="1"/>
    <col min="4" max="4" width="15.57421875" style="12" customWidth="1"/>
    <col min="5" max="5" width="19.00390625" style="12" customWidth="1"/>
    <col min="6" max="6" width="12.140625" style="12" customWidth="1"/>
    <col min="7" max="7" width="15.57421875" style="12" customWidth="1"/>
    <col min="8" max="8" width="18.28125" style="12" customWidth="1"/>
    <col min="9" max="9" width="24.140625" style="12" customWidth="1"/>
    <col min="10" max="10" width="20.140625" style="12" customWidth="1"/>
    <col min="11" max="11" width="17.28125" style="12" customWidth="1"/>
    <col min="12" max="12" width="13.57421875" style="12" customWidth="1"/>
    <col min="13" max="13" width="10.140625" style="12" customWidth="1"/>
    <col min="14" max="14" width="12.00390625" style="12" customWidth="1"/>
    <col min="15" max="20" width="9.140625" style="12" customWidth="1"/>
  </cols>
  <sheetData>
    <row r="1" spans="1:14" s="12" customFormat="1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N1" s="41" t="s">
        <v>267</v>
      </c>
    </row>
    <row r="2" spans="1:14" s="12" customFormat="1" ht="29.25" customHeight="1">
      <c r="A2" s="42" t="s">
        <v>208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s="12" customFormat="1" ht="15">
      <c r="B3" s="18"/>
      <c r="C3" s="18"/>
      <c r="D3" s="18"/>
      <c r="E3" s="18"/>
      <c r="F3" s="18"/>
      <c r="G3" s="18"/>
      <c r="H3" s="18"/>
      <c r="I3" s="18"/>
      <c r="J3" s="18"/>
      <c r="K3" s="18"/>
      <c r="L3" s="23"/>
      <c r="M3" s="24"/>
      <c r="N3" s="16" t="s">
        <v>53</v>
      </c>
    </row>
    <row r="4" spans="1:14" s="12" customFormat="1" ht="15">
      <c r="A4" s="46" t="s">
        <v>54</v>
      </c>
      <c r="B4" s="46" t="s">
        <v>209</v>
      </c>
      <c r="C4" s="46" t="s">
        <v>210</v>
      </c>
      <c r="D4" s="46" t="s">
        <v>211</v>
      </c>
      <c r="E4" s="46" t="s">
        <v>212</v>
      </c>
      <c r="F4" s="46"/>
      <c r="G4" s="46"/>
      <c r="H4" s="46"/>
      <c r="I4" s="46"/>
      <c r="J4" s="46"/>
      <c r="K4" s="46" t="s">
        <v>186</v>
      </c>
      <c r="L4" s="46" t="s">
        <v>188</v>
      </c>
      <c r="M4" s="46"/>
      <c r="N4" s="46"/>
    </row>
    <row r="5" spans="1:14" s="12" customFormat="1" ht="22.5" customHeight="1">
      <c r="A5" s="46"/>
      <c r="B5" s="46"/>
      <c r="C5" s="46"/>
      <c r="D5" s="46"/>
      <c r="E5" s="46" t="s">
        <v>56</v>
      </c>
      <c r="F5" s="46" t="s">
        <v>213</v>
      </c>
      <c r="G5" s="46" t="s">
        <v>214</v>
      </c>
      <c r="H5" s="46"/>
      <c r="I5" s="46"/>
      <c r="J5" s="50" t="s">
        <v>190</v>
      </c>
      <c r="K5" s="46"/>
      <c r="L5" s="46" t="s">
        <v>59</v>
      </c>
      <c r="M5" s="46" t="s">
        <v>215</v>
      </c>
      <c r="N5" s="46" t="s">
        <v>216</v>
      </c>
    </row>
    <row r="6" spans="1:14" s="12" customFormat="1" ht="15">
      <c r="A6" s="46"/>
      <c r="B6" s="46"/>
      <c r="C6" s="46"/>
      <c r="D6" s="46"/>
      <c r="E6" s="46"/>
      <c r="F6" s="46"/>
      <c r="G6" s="46"/>
      <c r="H6" s="46"/>
      <c r="I6" s="46"/>
      <c r="J6" s="50"/>
      <c r="K6" s="46"/>
      <c r="L6" s="46"/>
      <c r="M6" s="46"/>
      <c r="N6" s="46"/>
    </row>
    <row r="7" spans="1:14" s="12" customFormat="1" ht="15">
      <c r="A7" s="46"/>
      <c r="B7" s="46"/>
      <c r="C7" s="46"/>
      <c r="D7" s="46"/>
      <c r="E7" s="46"/>
      <c r="F7" s="46"/>
      <c r="G7" s="46" t="s">
        <v>59</v>
      </c>
      <c r="H7" s="46" t="s">
        <v>198</v>
      </c>
      <c r="I7" s="46" t="s">
        <v>217</v>
      </c>
      <c r="J7" s="50"/>
      <c r="K7" s="46"/>
      <c r="L7" s="46"/>
      <c r="M7" s="46"/>
      <c r="N7" s="46"/>
    </row>
    <row r="8" spans="1:14" s="12" customFormat="1" ht="15">
      <c r="A8" s="46"/>
      <c r="B8" s="46"/>
      <c r="C8" s="46"/>
      <c r="D8" s="46"/>
      <c r="E8" s="46"/>
      <c r="F8" s="46"/>
      <c r="G8" s="46"/>
      <c r="H8" s="46"/>
      <c r="I8" s="46"/>
      <c r="J8" s="50"/>
      <c r="K8" s="46"/>
      <c r="L8" s="46"/>
      <c r="M8" s="46"/>
      <c r="N8" s="46"/>
    </row>
    <row r="9" spans="1:14" s="12" customFormat="1" ht="15">
      <c r="A9" s="2" t="s">
        <v>218</v>
      </c>
      <c r="B9" s="2" t="s">
        <v>218</v>
      </c>
      <c r="C9" s="2" t="s">
        <v>218</v>
      </c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</row>
    <row r="10" spans="1:14" s="12" customFormat="1" ht="21" customHeight="1">
      <c r="A10" s="21" t="s">
        <v>66</v>
      </c>
      <c r="B10" s="21" t="s">
        <v>66</v>
      </c>
      <c r="C10" s="21" t="s">
        <v>56</v>
      </c>
      <c r="D10" s="22">
        <f>D11</f>
        <v>392.83000000000004</v>
      </c>
      <c r="E10" s="22">
        <f aca="true" t="shared" si="0" ref="E10:M10">E11</f>
        <v>349.9100000000001</v>
      </c>
      <c r="F10" s="22">
        <f t="shared" si="0"/>
        <v>71.44</v>
      </c>
      <c r="G10" s="22">
        <f t="shared" si="0"/>
        <v>54.14</v>
      </c>
      <c r="H10" s="22">
        <f t="shared" si="0"/>
        <v>34.14</v>
      </c>
      <c r="I10" s="22">
        <f t="shared" si="0"/>
        <v>20</v>
      </c>
      <c r="J10" s="22">
        <f t="shared" si="0"/>
        <v>224.33</v>
      </c>
      <c r="K10" s="22">
        <f t="shared" si="0"/>
        <v>8.379999999999999</v>
      </c>
      <c r="L10" s="22">
        <f t="shared" si="0"/>
        <v>34.55</v>
      </c>
      <c r="M10" s="22">
        <f t="shared" si="0"/>
        <v>34.55</v>
      </c>
      <c r="N10" s="22"/>
    </row>
    <row r="11" spans="1:14" s="12" customFormat="1" ht="21" customHeight="1">
      <c r="A11" s="21"/>
      <c r="B11" s="21"/>
      <c r="C11" s="21" t="s">
        <v>219</v>
      </c>
      <c r="D11" s="22">
        <f>D12</f>
        <v>392.83000000000004</v>
      </c>
      <c r="E11" s="22">
        <f aca="true" t="shared" si="1" ref="E11:M11">E12</f>
        <v>349.9100000000001</v>
      </c>
      <c r="F11" s="22">
        <f t="shared" si="1"/>
        <v>71.44</v>
      </c>
      <c r="G11" s="22">
        <f t="shared" si="1"/>
        <v>54.14</v>
      </c>
      <c r="H11" s="22">
        <f t="shared" si="1"/>
        <v>34.14</v>
      </c>
      <c r="I11" s="22">
        <f t="shared" si="1"/>
        <v>20</v>
      </c>
      <c r="J11" s="22">
        <f t="shared" si="1"/>
        <v>224.33</v>
      </c>
      <c r="K11" s="22">
        <f t="shared" si="1"/>
        <v>8.379999999999999</v>
      </c>
      <c r="L11" s="22">
        <f t="shared" si="1"/>
        <v>34.55</v>
      </c>
      <c r="M11" s="22">
        <f t="shared" si="1"/>
        <v>34.55</v>
      </c>
      <c r="N11" s="22"/>
    </row>
    <row r="12" spans="1:14" s="12" customFormat="1" ht="21" customHeight="1">
      <c r="A12" s="21" t="s">
        <v>67</v>
      </c>
      <c r="B12" s="21" t="s">
        <v>68</v>
      </c>
      <c r="C12" s="21"/>
      <c r="D12" s="22">
        <f>SUM(D13:D17)</f>
        <v>392.83000000000004</v>
      </c>
      <c r="E12" s="22">
        <f>SUM(E13:E17)</f>
        <v>349.9100000000001</v>
      </c>
      <c r="F12" s="22">
        <f aca="true" t="shared" si="2" ref="F12:M12">SUM(F13:F17)</f>
        <v>71.44</v>
      </c>
      <c r="G12" s="22">
        <f t="shared" si="2"/>
        <v>54.14</v>
      </c>
      <c r="H12" s="22">
        <f t="shared" si="2"/>
        <v>34.14</v>
      </c>
      <c r="I12" s="22">
        <f t="shared" si="2"/>
        <v>20</v>
      </c>
      <c r="J12" s="22">
        <f t="shared" si="2"/>
        <v>224.33</v>
      </c>
      <c r="K12" s="22">
        <f t="shared" si="2"/>
        <v>8.379999999999999</v>
      </c>
      <c r="L12" s="22">
        <f t="shared" si="2"/>
        <v>34.55</v>
      </c>
      <c r="M12" s="22">
        <f t="shared" si="2"/>
        <v>34.55</v>
      </c>
      <c r="N12" s="22"/>
    </row>
    <row r="13" spans="1:14" s="12" customFormat="1" ht="21" customHeight="1">
      <c r="A13" s="21" t="s">
        <v>69</v>
      </c>
      <c r="B13" s="21" t="s">
        <v>68</v>
      </c>
      <c r="C13" s="21" t="s">
        <v>219</v>
      </c>
      <c r="D13" s="22">
        <f>E13+K13+L13</f>
        <v>382.76</v>
      </c>
      <c r="E13" s="22">
        <f>F13+G13+J13</f>
        <v>342.99</v>
      </c>
      <c r="F13" s="22">
        <v>71.44</v>
      </c>
      <c r="G13" s="22">
        <f>H13+I13</f>
        <v>47.519999999999996</v>
      </c>
      <c r="H13" s="22">
        <v>27.52</v>
      </c>
      <c r="I13" s="22">
        <v>20</v>
      </c>
      <c r="J13" s="22">
        <v>224.03</v>
      </c>
      <c r="K13" s="22">
        <v>6.02</v>
      </c>
      <c r="L13" s="22">
        <f>M13</f>
        <v>33.75</v>
      </c>
      <c r="M13" s="22">
        <v>33.75</v>
      </c>
      <c r="N13" s="22"/>
    </row>
    <row r="14" spans="1:14" s="12" customFormat="1" ht="21" customHeight="1">
      <c r="A14" s="21" t="s">
        <v>70</v>
      </c>
      <c r="B14" s="21" t="s">
        <v>71</v>
      </c>
      <c r="C14" s="21" t="s">
        <v>219</v>
      </c>
      <c r="D14" s="22">
        <v>1.11</v>
      </c>
      <c r="E14" s="22">
        <f>F14+G14+J14</f>
        <v>0.1</v>
      </c>
      <c r="F14" s="22"/>
      <c r="G14" s="22">
        <f>H14+I14</f>
        <v>0</v>
      </c>
      <c r="H14" s="22"/>
      <c r="I14" s="22"/>
      <c r="J14" s="22">
        <v>0.1</v>
      </c>
      <c r="K14" s="22">
        <v>0.76</v>
      </c>
      <c r="L14" s="22">
        <f>M14</f>
        <v>0.26</v>
      </c>
      <c r="M14" s="22">
        <v>0.26</v>
      </c>
      <c r="N14" s="22"/>
    </row>
    <row r="15" spans="1:14" s="12" customFormat="1" ht="21" customHeight="1">
      <c r="A15" s="21" t="s">
        <v>72</v>
      </c>
      <c r="B15" s="21" t="s">
        <v>73</v>
      </c>
      <c r="C15" s="21" t="s">
        <v>219</v>
      </c>
      <c r="D15" s="22">
        <f>E15+K15+L15</f>
        <v>4.37</v>
      </c>
      <c r="E15" s="22">
        <f>F15+G15+J15</f>
        <v>3.2399999999999998</v>
      </c>
      <c r="F15" s="22"/>
      <c r="G15" s="22">
        <f>H15+I15</f>
        <v>3.13</v>
      </c>
      <c r="H15" s="22">
        <v>3.13</v>
      </c>
      <c r="I15" s="22"/>
      <c r="J15" s="22">
        <v>0.11</v>
      </c>
      <c r="K15" s="22">
        <v>0.84</v>
      </c>
      <c r="L15" s="22">
        <f>M15</f>
        <v>0.29</v>
      </c>
      <c r="M15" s="22">
        <v>0.29</v>
      </c>
      <c r="N15" s="22"/>
    </row>
    <row r="16" spans="1:14" s="12" customFormat="1" ht="21" customHeight="1">
      <c r="A16" s="21" t="s">
        <v>74</v>
      </c>
      <c r="B16" s="21" t="s">
        <v>75</v>
      </c>
      <c r="C16" s="21" t="s">
        <v>219</v>
      </c>
      <c r="D16" s="22">
        <f>E16+K16+L16</f>
        <v>0.49</v>
      </c>
      <c r="E16" s="22">
        <f>F16+G16+J16</f>
        <v>0.04</v>
      </c>
      <c r="F16" s="22"/>
      <c r="G16" s="22">
        <f>H16+I16</f>
        <v>0</v>
      </c>
      <c r="H16" s="22"/>
      <c r="I16" s="22"/>
      <c r="J16" s="22">
        <v>0.04</v>
      </c>
      <c r="K16" s="22">
        <v>0.34</v>
      </c>
      <c r="L16" s="22">
        <f>M16</f>
        <v>0.11</v>
      </c>
      <c r="M16" s="22">
        <v>0.11</v>
      </c>
      <c r="N16" s="22"/>
    </row>
    <row r="17" spans="1:14" s="12" customFormat="1" ht="21" customHeight="1">
      <c r="A17" s="21" t="s">
        <v>76</v>
      </c>
      <c r="B17" s="21" t="s">
        <v>77</v>
      </c>
      <c r="C17" s="21" t="s">
        <v>219</v>
      </c>
      <c r="D17" s="22">
        <f>E17+K17+L17</f>
        <v>4.1</v>
      </c>
      <c r="E17" s="22">
        <f>F17+G17+J17</f>
        <v>3.54</v>
      </c>
      <c r="F17" s="22"/>
      <c r="G17" s="22">
        <f>H17+I17</f>
        <v>3.49</v>
      </c>
      <c r="H17" s="22">
        <v>3.49</v>
      </c>
      <c r="I17" s="22"/>
      <c r="J17" s="22">
        <v>0.05</v>
      </c>
      <c r="K17" s="22">
        <v>0.42</v>
      </c>
      <c r="L17" s="22">
        <f>M17</f>
        <v>0.14</v>
      </c>
      <c r="M17" s="22">
        <v>0.14</v>
      </c>
      <c r="N17" s="22"/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G5:I6"/>
    <mergeCell ref="K4:K8"/>
    <mergeCell ref="L5:L8"/>
    <mergeCell ref="M5:M8"/>
    <mergeCell ref="N5:N8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1" sqref="H1"/>
    </sheetView>
  </sheetViews>
  <sheetFormatPr defaultColWidth="9.140625" defaultRowHeight="12.75" customHeight="1"/>
  <cols>
    <col min="1" max="1" width="7.57421875" style="12" customWidth="1"/>
    <col min="2" max="2" width="7.7109375" style="12" customWidth="1"/>
    <col min="3" max="3" width="7.57421875" style="12" customWidth="1"/>
    <col min="4" max="4" width="18.28125" style="12" customWidth="1"/>
    <col min="5" max="5" width="51.8515625" style="12" customWidth="1"/>
    <col min="6" max="6" width="24.57421875" style="12" customWidth="1"/>
    <col min="7" max="7" width="26.8515625" style="12" customWidth="1"/>
    <col min="8" max="8" width="32.28125" style="12" customWidth="1"/>
    <col min="9" max="20" width="9.140625" style="12" customWidth="1"/>
  </cols>
  <sheetData>
    <row r="1" spans="1:8" s="12" customFormat="1" ht="15">
      <c r="A1" s="17"/>
      <c r="B1" s="17"/>
      <c r="C1" s="17"/>
      <c r="D1" s="17"/>
      <c r="E1" s="17"/>
      <c r="F1" s="17"/>
      <c r="G1" s="17"/>
      <c r="H1" s="59" t="s">
        <v>273</v>
      </c>
    </row>
    <row r="2" spans="1:8" s="12" customFormat="1" ht="27" customHeight="1">
      <c r="A2" s="42" t="s">
        <v>220</v>
      </c>
      <c r="B2" s="42"/>
      <c r="C2" s="42"/>
      <c r="D2" s="42"/>
      <c r="E2" s="42"/>
      <c r="F2" s="42"/>
      <c r="G2" s="42"/>
      <c r="H2" s="42"/>
    </row>
    <row r="3" spans="2:8" s="12" customFormat="1" ht="15">
      <c r="B3" s="18"/>
      <c r="C3" s="18"/>
      <c r="D3" s="18"/>
      <c r="E3" s="18"/>
      <c r="F3" s="18"/>
      <c r="G3" s="18"/>
      <c r="H3" s="16" t="s">
        <v>53</v>
      </c>
    </row>
    <row r="4" spans="1:8" s="12" customFormat="1" ht="22.5" customHeight="1">
      <c r="A4" s="46" t="s">
        <v>79</v>
      </c>
      <c r="B4" s="46"/>
      <c r="C4" s="46"/>
      <c r="D4" s="46" t="s">
        <v>54</v>
      </c>
      <c r="E4" s="46" t="s">
        <v>80</v>
      </c>
      <c r="F4" s="43" t="s">
        <v>221</v>
      </c>
      <c r="G4" s="47"/>
      <c r="H4" s="48"/>
    </row>
    <row r="5" spans="1:8" s="12" customFormat="1" ht="15">
      <c r="A5" s="52"/>
      <c r="B5" s="52"/>
      <c r="C5" s="52"/>
      <c r="D5" s="52"/>
      <c r="E5" s="52"/>
      <c r="F5" s="19" t="s">
        <v>56</v>
      </c>
      <c r="G5" s="19" t="s">
        <v>82</v>
      </c>
      <c r="H5" s="19" t="s">
        <v>83</v>
      </c>
    </row>
    <row r="6" spans="1:8" s="12" customFormat="1" ht="15">
      <c r="A6" s="20" t="s">
        <v>65</v>
      </c>
      <c r="B6" s="20" t="s">
        <v>65</v>
      </c>
      <c r="C6" s="20" t="s">
        <v>65</v>
      </c>
      <c r="D6" s="20" t="s">
        <v>65</v>
      </c>
      <c r="E6" s="20" t="s">
        <v>65</v>
      </c>
      <c r="F6" s="20">
        <v>1</v>
      </c>
      <c r="G6" s="20">
        <v>2</v>
      </c>
      <c r="H6" s="20">
        <v>3</v>
      </c>
    </row>
    <row r="7" spans="1:8" s="12" customFormat="1" ht="24.75" customHeight="1">
      <c r="A7" s="51" t="s">
        <v>222</v>
      </c>
      <c r="B7" s="51"/>
      <c r="C7" s="51"/>
      <c r="D7" s="51"/>
      <c r="E7" s="51"/>
      <c r="F7" s="51"/>
      <c r="G7" s="51"/>
      <c r="H7" s="51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F4:H4"/>
    <mergeCell ref="A7:H7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1" sqref="H1"/>
    </sheetView>
  </sheetViews>
  <sheetFormatPr defaultColWidth="9.140625" defaultRowHeight="12.75" customHeight="1"/>
  <cols>
    <col min="1" max="3" width="7.421875" style="12" customWidth="1"/>
    <col min="4" max="4" width="29.7109375" style="12" customWidth="1"/>
    <col min="5" max="5" width="44.57421875" style="12" customWidth="1"/>
    <col min="6" max="6" width="24.00390625" style="12" customWidth="1"/>
    <col min="7" max="7" width="21.00390625" style="12" customWidth="1"/>
    <col min="8" max="8" width="19.00390625" style="12" customWidth="1"/>
    <col min="9" max="20" width="9.140625" style="12" customWidth="1"/>
  </cols>
  <sheetData>
    <row r="1" spans="1:8" s="12" customFormat="1" ht="15">
      <c r="A1" s="13"/>
      <c r="B1" s="13"/>
      <c r="C1" s="13"/>
      <c r="D1" s="13"/>
      <c r="E1" s="13"/>
      <c r="F1" s="13"/>
      <c r="G1" s="13"/>
      <c r="H1" s="59" t="s">
        <v>274</v>
      </c>
    </row>
    <row r="2" spans="1:8" s="12" customFormat="1" ht="33" customHeight="1">
      <c r="A2" s="42" t="s">
        <v>223</v>
      </c>
      <c r="B2" s="42"/>
      <c r="C2" s="42"/>
      <c r="D2" s="42"/>
      <c r="E2" s="42"/>
      <c r="F2" s="42"/>
      <c r="G2" s="42"/>
      <c r="H2" s="42"/>
    </row>
    <row r="3" spans="2:8" s="12" customFormat="1" ht="15">
      <c r="B3" s="13"/>
      <c r="C3" s="13"/>
      <c r="D3" s="13"/>
      <c r="E3" s="13"/>
      <c r="F3" s="13"/>
      <c r="G3" s="13"/>
      <c r="H3" s="16" t="s">
        <v>53</v>
      </c>
    </row>
    <row r="4" spans="1:8" s="12" customFormat="1" ht="22.5" customHeight="1">
      <c r="A4" s="43" t="s">
        <v>79</v>
      </c>
      <c r="B4" s="43"/>
      <c r="C4" s="43"/>
      <c r="D4" s="43" t="s">
        <v>54</v>
      </c>
      <c r="E4" s="46" t="s">
        <v>80</v>
      </c>
      <c r="F4" s="43" t="s">
        <v>224</v>
      </c>
      <c r="G4" s="43"/>
      <c r="H4" s="48"/>
    </row>
    <row r="5" spans="1:8" s="12" customFormat="1" ht="15">
      <c r="A5" s="43"/>
      <c r="B5" s="43"/>
      <c r="C5" s="43"/>
      <c r="D5" s="43"/>
      <c r="E5" s="46"/>
      <c r="F5" s="14" t="s">
        <v>56</v>
      </c>
      <c r="G5" s="14" t="s">
        <v>82</v>
      </c>
      <c r="H5" s="14" t="s">
        <v>83</v>
      </c>
    </row>
    <row r="6" spans="1:8" s="12" customFormat="1" ht="15">
      <c r="A6" s="15" t="s">
        <v>65</v>
      </c>
      <c r="B6" s="15" t="s">
        <v>65</v>
      </c>
      <c r="C6" s="15" t="s">
        <v>65</v>
      </c>
      <c r="D6" s="15" t="s">
        <v>65</v>
      </c>
      <c r="E6" s="15" t="s">
        <v>65</v>
      </c>
      <c r="F6" s="15">
        <v>1</v>
      </c>
      <c r="G6" s="15">
        <v>2</v>
      </c>
      <c r="H6" s="15">
        <v>3</v>
      </c>
    </row>
    <row r="7" spans="1:8" ht="21" customHeight="1">
      <c r="A7" s="53" t="s">
        <v>222</v>
      </c>
      <c r="B7" s="54"/>
      <c r="C7" s="54"/>
      <c r="D7" s="54"/>
      <c r="E7" s="54"/>
      <c r="F7" s="54"/>
      <c r="G7" s="54"/>
      <c r="H7" s="54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F4:H4"/>
    <mergeCell ref="A7:H7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2024-02-18T04:37:49Z</cp:lastPrinted>
  <dcterms:created xsi:type="dcterms:W3CDTF">2023-02-07T01:34:20Z</dcterms:created>
  <dcterms:modified xsi:type="dcterms:W3CDTF">2024-02-18T04:48:36Z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